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filterPrivacy="1" showInkAnnotation="0" updateLinks="never" defaultThemeVersion="124226"/>
  <xr:revisionPtr revIDLastSave="0" documentId="13_ncr:1_{6A47D7B7-9D58-4305-BC4D-F9030E7C346C}" xr6:coauthVersionLast="47" xr6:coauthVersionMax="47" xr10:uidLastSave="{00000000-0000-0000-0000-000000000000}"/>
  <workbookProtection workbookAlgorithmName="SHA-512" workbookHashValue="3empSsvE6gKJ+quBChzxOvDLeh+LuhAJkNj+RUkuvGAhgMUGm2q5lejCT0Pw49o5H2ajx2GXNndDGlpoTbX1dw==" workbookSaltValue="/hLAvqJdjZfbj4g+TCOr0w==" workbookSpinCount="100000" lockStructure="1"/>
  <bookViews>
    <workbookView xWindow="5805" yWindow="390" windowWidth="21735" windowHeight="15285" xr2:uid="{00000000-000D-0000-FFFF-FFFF00000000}"/>
  </bookViews>
  <sheets>
    <sheet name="申請書" sheetId="1" r:id="rId1"/>
    <sheet name="リスト" sheetId="2" state="hidden" r:id="rId2"/>
  </sheets>
  <externalReferences>
    <externalReference r:id="rId3"/>
    <externalReference r:id="rId4"/>
  </externalReferences>
  <definedNames>
    <definedName name="_xlnm.Print_Area" localSheetId="0">申請書!$A$1:$AP$124</definedName>
    <definedName name="グローバル教育院">リスト!$P$2:$P$6</definedName>
    <definedName name="システム情報工学">リスト!$L$2:$L$10</definedName>
    <definedName name="ビジネス科学">リスト!$J$2:$J$7</definedName>
    <definedName name="医">リスト!$N$30:$N$32</definedName>
    <definedName name="学群">リスト!$H$29:$P$29</definedName>
    <definedName name="教育">リスト!$H$2:$H$5</definedName>
    <definedName name="芸術専門">リスト!$O$30</definedName>
    <definedName name="研究科">リスト!$H$1:$P$1</definedName>
    <definedName name="社会・国際">リスト!$I$30:$I$31</definedName>
    <definedName name="情報">リスト!$M$30:$M$32</definedName>
    <definedName name="人間">リスト!$J$30:$J$32</definedName>
    <definedName name="人間総合科学">リスト!$N$2:$N$28</definedName>
    <definedName name="人文・文化">リスト!$H$30:$H$32</definedName>
    <definedName name="人文社会科学">リスト!$I$2:$I$9</definedName>
    <definedName name="図書館情報メディア">リスト!$O$2:$O$3</definedName>
    <definedName name="数理物質科学">リスト!$K$2:$K$9</definedName>
    <definedName name="生命環境">リスト!$K$30:$K$32</definedName>
    <definedName name="生命環境科学">リスト!$M$2:$M$17</definedName>
    <definedName name="体育専門">リスト!$P$30</definedName>
    <definedName name="理工">リスト!$L$30:$L$35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95" i="1" l="1"/>
  <c r="AQ109" i="1" l="1"/>
  <c r="AQ111" i="1" l="1"/>
  <c r="AQ93" i="1" l="1"/>
  <c r="AQ98" i="1" l="1"/>
  <c r="AQ118" i="1" l="1"/>
  <c r="AQ117" i="1"/>
  <c r="AQ112" i="1" l="1"/>
  <c r="AQ74" i="1"/>
  <c r="AQ75" i="1" l="1"/>
  <c r="AQ7" i="1" l="1"/>
  <c r="L91" i="1" l="1"/>
  <c r="L83" i="1" l="1"/>
  <c r="Q83" i="1"/>
  <c r="V83" i="1"/>
  <c r="AA83" i="1"/>
  <c r="AF83" i="1"/>
  <c r="AK83" i="1"/>
  <c r="AQ9" i="1" l="1"/>
  <c r="AK91" i="1" l="1"/>
  <c r="Q91" i="1"/>
  <c r="V91" i="1"/>
  <c r="AA91" i="1"/>
  <c r="AF91" i="1"/>
  <c r="AQ60" i="1" l="1"/>
  <c r="AQ59" i="1"/>
  <c r="AQ28" i="1"/>
  <c r="AQ19" i="1"/>
  <c r="AQ12" i="1"/>
  <c r="AQ10" i="1"/>
  <c r="AQ8" i="1"/>
  <c r="AQ6" i="1"/>
  <c r="AQ5" i="1"/>
  <c r="AQ4" i="1"/>
  <c r="AQ3" i="1"/>
  <c r="AQ64" i="1"/>
  <c r="AQ65" i="1"/>
  <c r="AQ66" i="1"/>
  <c r="AQ113" i="1"/>
  <c r="AQ110" i="1"/>
  <c r="AQ108" i="1"/>
  <c r="AQ107" i="1"/>
  <c r="AQ106" i="1"/>
  <c r="AQ105" i="1"/>
  <c r="AQ104" i="1"/>
  <c r="AQ103" i="1"/>
  <c r="AQ102" i="1"/>
  <c r="AQ100" i="1"/>
  <c r="AQ92" i="1"/>
  <c r="AQ73" i="1"/>
  <c r="AQ72" i="1"/>
  <c r="G64" i="1" l="1"/>
  <c r="G63" i="1"/>
  <c r="G62" i="1"/>
  <c r="N63" i="1"/>
  <c r="N62" i="1"/>
  <c r="Z63" i="1"/>
  <c r="AL63" i="1"/>
  <c r="AL62" i="1"/>
  <c r="AQ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・生活費を現在はどのようにまかなっているのか           
・経常的な収入が皆無または僅かな場合は、生活の方法           
※可能な限り日本語で入力してください。           
</t>
        </r>
      </text>
    </comment>
    <comment ref="AJ110" authorId="0" shapeId="0" xr:uid="{00000000-0006-0000-0000-000004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List>
</comments>
</file>

<file path=xl/sharedStrings.xml><?xml version="1.0" encoding="utf-8"?>
<sst xmlns="http://schemas.openxmlformats.org/spreadsheetml/2006/main" count="481" uniqueCount="333">
  <si>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</si>
  <si>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</si>
  <si>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</si>
  <si>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</si>
  <si>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</si>
  <si>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</si>
  <si>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</si>
  <si>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</si>
  <si>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</si>
  <si>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</si>
  <si>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</si>
  <si>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</si>
  <si>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</si>
  <si>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</si>
  <si>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</si>
  <si>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</si>
  <si>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</si>
  <si>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</si>
  <si>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</si>
  <si>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</si>
  <si>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</si>
  <si>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</si>
  <si>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</si>
  <si>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</si>
  <si>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</si>
  <si>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</si>
  <si>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</si>
  <si>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</si>
  <si>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</si>
  <si>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</si>
  <si>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</si>
  <si>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</si>
  <si>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</si>
  <si>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</si>
  <si>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</si>
  <si>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</si>
  <si>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</si>
  <si>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</si>
  <si>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</si>
  <si>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</si>
  <si>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</si>
  <si>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</si>
  <si>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</si>
  <si>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</si>
  <si>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</si>
  <si>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</si>
  <si>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</si>
  <si>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</si>
  <si>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</si>
  <si>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</si>
  <si>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</si>
  <si>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</si>
  <si>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</si>
  <si>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</si>
  <si>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</si>
  <si>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</si>
  <si>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</si>
  <si>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</si>
  <si>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</si>
  <si>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</si>
  <si>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</si>
  <si>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</si>
  <si>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</si>
  <si>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</si>
  <si>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</si>
  <si>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</si>
  <si>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小学校　中学校　高校　大学　高専　専修学校（高等課程）　専修学校（専門課程）</t>
  </si>
  <si>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</si>
  <si>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</si>
  <si>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</si>
  <si>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</si>
  <si>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</si>
  <si>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</si>
  <si>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</si>
  <si>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</si>
  <si>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</si>
  <si>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</si>
  <si>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</si>
  <si>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</si>
  <si>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</si>
  <si>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</si>
  <si>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</si>
  <si>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</si>
  <si>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支援室チェック欄</t>
    <rPh sb="0" eb="2">
      <t>シエン</t>
    </rPh>
    <rPh sb="2" eb="3">
      <t>シツ</t>
    </rPh>
    <rPh sb="7" eb="8">
      <t>ラン</t>
    </rPh>
    <phoneticPr fontId="1"/>
  </si>
  <si>
    <t>学生生活課</t>
    <rPh sb="0" eb="2">
      <t>ガクセイ</t>
    </rPh>
    <rPh sb="2" eb="4">
      <t>セイカツ</t>
    </rPh>
    <rPh sb="4" eb="5">
      <t>カ</t>
    </rPh>
    <phoneticPr fontId="1"/>
  </si>
  <si>
    <t>学力</t>
    <rPh sb="0" eb="2">
      <t>ガクリョク</t>
    </rPh>
    <phoneticPr fontId="1"/>
  </si>
  <si>
    <t>一般</t>
    <rPh sb="0" eb="2">
      <t>イッパン</t>
    </rPh>
    <phoneticPr fontId="1"/>
  </si>
  <si>
    <t>事情（その他）</t>
    <rPh sb="0" eb="2">
      <t>ジジョウ</t>
    </rPh>
    <rPh sb="5" eb="6">
      <t>タ</t>
    </rPh>
    <phoneticPr fontId="1"/>
  </si>
  <si>
    <t>事情（死亡）</t>
    <rPh sb="0" eb="2">
      <t>ジジョウ</t>
    </rPh>
    <rPh sb="3" eb="5">
      <t>シボウ</t>
    </rPh>
    <phoneticPr fontId="1"/>
  </si>
  <si>
    <t>事情（失職）</t>
    <rPh sb="0" eb="2">
      <t>ジジョウ</t>
    </rPh>
    <rPh sb="3" eb="5">
      <t>シッショク</t>
    </rPh>
    <phoneticPr fontId="1"/>
  </si>
  <si>
    <t>家計（特例）</t>
    <rPh sb="0" eb="2">
      <t>カケイ</t>
    </rPh>
    <rPh sb="3" eb="5">
      <t>トクレイ</t>
    </rPh>
    <phoneticPr fontId="1"/>
  </si>
  <si>
    <t>有　・　無</t>
  </si>
  <si>
    <t>設置
区分</t>
    <rPh sb="0" eb="2">
      <t>セッチ</t>
    </rPh>
    <rPh sb="3" eb="5">
      <t>クブン</t>
    </rPh>
    <phoneticPr fontId="1"/>
  </si>
  <si>
    <t>入学　・　編入学</t>
    <phoneticPr fontId="1"/>
  </si>
  <si>
    <t>年）</t>
    <rPh sb="0" eb="1">
      <t>ネン</t>
    </rPh>
    <phoneticPr fontId="1"/>
  </si>
  <si>
    <t>（</t>
    <phoneticPr fontId="1"/>
  </si>
  <si>
    <t>無・有</t>
  </si>
  <si>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</si>
  <si>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</si>
  <si>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</si>
  <si>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</si>
  <si>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</si>
  <si>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</si>
  <si>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</si>
  <si>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</si>
  <si>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</si>
  <si>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</si>
  <si>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</si>
  <si>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</si>
  <si>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</si>
  <si>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</si>
  <si>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</si>
  <si>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</si>
  <si>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</si>
  <si>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</si>
  <si>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</si>
  <si>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</si>
  <si>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</si>
  <si>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</si>
  <si>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</si>
  <si>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</si>
  <si>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</si>
  <si>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</si>
  <si>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</si>
  <si>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</si>
  <si>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</si>
  <si>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</si>
  <si>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</si>
  <si>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</si>
  <si>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</si>
  <si>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</si>
  <si>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</si>
  <si>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</si>
  <si>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</si>
  <si>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</si>
  <si>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</si>
  <si>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</si>
  <si>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</si>
  <si>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</si>
  <si>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</si>
  <si>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</si>
  <si>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</si>
  <si>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</si>
  <si>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</si>
  <si>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</si>
  <si>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</si>
  <si>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</si>
  <si>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</si>
  <si>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</si>
  <si>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</si>
  <si>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</si>
  <si>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</si>
  <si>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</si>
  <si>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</si>
  <si>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</si>
  <si>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</si>
  <si>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</si>
  <si>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</si>
  <si>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</si>
  <si>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</si>
  <si>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</si>
  <si>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</si>
  <si>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</si>
  <si>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</si>
  <si>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</si>
  <si>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</si>
  <si>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</si>
  <si>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</si>
  <si>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</si>
  <si>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</si>
  <si>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</si>
  <si>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</si>
  <si>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</si>
  <si>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</si>
  <si>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</si>
  <si>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</si>
  <si>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</si>
  <si>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</si>
  <si>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</si>
  <si>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</si>
  <si>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</si>
  <si>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</si>
  <si>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</si>
  <si>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</si>
  <si>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５　事情（その他）</t>
    <phoneticPr fontId="1"/>
  </si>
  <si>
    <t>超過期間</t>
    <rPh sb="0" eb="2">
      <t>チョウカ</t>
    </rPh>
    <rPh sb="2" eb="4">
      <t>キカン</t>
    </rPh>
    <phoneticPr fontId="1"/>
  </si>
  <si>
    <t>年</t>
    <rPh sb="0" eb="1">
      <t>ネン</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</si>
  <si>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</si>
  <si>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</si>
  <si>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</si>
  <si>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</si>
  <si>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</si>
  <si>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</si>
  <si>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</si>
  <si>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</si>
  <si>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</si>
  <si>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</si>
  <si>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</si>
  <si>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</si>
  <si>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</si>
  <si>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</si>
  <si>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</si>
  <si>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国立　　　公立　　　私立</t>
  </si>
  <si>
    <t>自宅　　　　　　　自宅外</t>
  </si>
  <si>
    <t>無・全免・　　　　半免・一部</t>
  </si>
  <si>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</si>
  <si>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</si>
  <si>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</si>
  <si>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</si>
  <si>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</si>
  <si>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</si>
  <si>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</si>
  <si>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</si>
  <si>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</si>
  <si>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</si>
  <si>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</si>
  <si>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</si>
  <si>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</si>
  <si>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</si>
  <si>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</si>
  <si>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</si>
  <si>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</si>
  <si>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</si>
  <si>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</si>
  <si>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</si>
  <si>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</si>
  <si>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</si>
  <si>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</si>
  <si>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</si>
  <si>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</si>
  <si>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</si>
  <si>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</si>
  <si>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</si>
  <si>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</si>
  <si>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長期履修許可者</t>
    <rPh sb="0" eb="2">
      <t>チョウキ</t>
    </rPh>
    <rPh sb="2" eb="4">
      <t>リシュウ</t>
    </rPh>
    <rPh sb="4" eb="6">
      <t>キョカ</t>
    </rPh>
    <rPh sb="6" eb="7">
      <t>シャ</t>
    </rPh>
    <phoneticPr fontId="1"/>
  </si>
  <si>
    <t>大学認定</t>
    <rPh sb="0" eb="2">
      <t>ダイガク</t>
    </rPh>
    <rPh sb="2" eb="4">
      <t>ニンテイ</t>
    </rPh>
    <phoneticPr fontId="1"/>
  </si>
  <si>
    <t>④家計急変申請の有無　（※全員記入）</t>
    <phoneticPr fontId="1"/>
  </si>
  <si>
    <t>申請者との続柄　　　　　　　　　　</t>
    <rPh sb="0" eb="3">
      <t>シンセイシャ</t>
    </rPh>
    <rPh sb="5" eb="7">
      <t>ゾクガラ</t>
    </rPh>
    <phoneticPr fontId="1"/>
  </si>
  <si>
    <t>　　　　　　　　　　　　　</t>
    <phoneticPr fontId="1"/>
  </si>
  <si>
    <t>□２　事情（死亡）</t>
    <phoneticPr fontId="1"/>
  </si>
  <si>
    <t>□３　事情（災害）</t>
    <phoneticPr fontId="1"/>
  </si>
  <si>
    <t>□４　事情（失職）</t>
    <phoneticPr fontId="1"/>
  </si>
  <si>
    <t>本人との続柄　（                               )</t>
    <phoneticPr fontId="1"/>
  </si>
  <si>
    <t>家計急変事由（                                                                                                                )</t>
    <rPh sb="0" eb="2">
      <t>カケイ</t>
    </rPh>
    <rPh sb="2" eb="4">
      <t>キュウヘン</t>
    </rPh>
    <rPh sb="4" eb="6">
      <t>ジユウ</t>
    </rPh>
    <phoneticPr fontId="1"/>
  </si>
  <si>
    <t>(                 年　　　　　　　　月）</t>
    <rPh sb="18" eb="19">
      <t>ネン</t>
    </rPh>
    <rPh sb="27" eb="28">
      <t>ガツ</t>
    </rPh>
    <phoneticPr fontId="1"/>
  </si>
  <si>
    <t>(                 年　　　　　　　　月）</t>
    <phoneticPr fontId="1"/>
  </si>
  <si>
    <t>計　(給与収入）</t>
    <rPh sb="0" eb="1">
      <t>ケイ</t>
    </rPh>
    <phoneticPr fontId="1"/>
  </si>
  <si>
    <t>計　(給与収入以外の所得）</t>
    <rPh sb="0" eb="1">
      <t>ケイ</t>
    </rPh>
    <phoneticPr fontId="1"/>
  </si>
  <si>
    <t>その他</t>
    <rPh sb="2" eb="3">
      <t>タ</t>
    </rPh>
    <phoneticPr fontId="1"/>
  </si>
  <si>
    <r>
      <rPr>
        <b/>
        <strike/>
        <sz val="8"/>
        <rFont val="ＭＳ Ｐ明朝"/>
        <family val="1"/>
        <charset val="128"/>
      </rPr>
      <t>⑤母子父子世帯　</t>
    </r>
    <r>
      <rPr>
        <strike/>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</si>
  <si>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氏　名</t>
    <rPh sb="0" eb="1">
      <t>シ</t>
    </rPh>
    <rPh sb="2" eb="3">
      <t>メイ</t>
    </rPh>
    <phoneticPr fontId="1"/>
  </si>
  <si>
    <t>受給（見込）額</t>
    <rPh sb="0" eb="2">
      <t>ジュキュウ</t>
    </rPh>
    <rPh sb="3" eb="5">
      <t>ミコミ</t>
    </rPh>
    <rPh sb="6" eb="7">
      <t>ガク</t>
    </rPh>
    <phoneticPr fontId="1"/>
  </si>
  <si>
    <t>⑥家族及び所得（※留学生の場合、収入金額等は記入しないでください）</t>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</si>
  <si>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</si>
  <si>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</si>
  <si>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注　留学生の場合、家族数に入れることのできる者の条件は、申請時現在において日本に在住する配偶者と子に限ります。</t>
    <rPh sb="0" eb="1">
      <t>チュウ</t>
    </rPh>
    <rPh sb="2" eb="5">
      <t>リュウガクセイ</t>
    </rPh>
    <rPh sb="6" eb="8">
      <t>バアイ</t>
    </rPh>
    <rPh sb="9" eb="11">
      <t>カゾク</t>
    </rPh>
    <rPh sb="11" eb="12">
      <t>スウ</t>
    </rPh>
    <rPh sb="13" eb="14">
      <t>イ</t>
    </rPh>
    <rPh sb="22" eb="23">
      <t>モノ</t>
    </rPh>
    <rPh sb="24" eb="26">
      <t>ジョウケン</t>
    </rPh>
    <rPh sb="28" eb="31">
      <t>シンセイジ</t>
    </rPh>
    <rPh sb="31" eb="33">
      <t>ゲンザイ</t>
    </rPh>
    <rPh sb="37" eb="39">
      <t>ニホン</t>
    </rPh>
    <rPh sb="40" eb="42">
      <t>ザイジュウ</t>
    </rPh>
    <rPh sb="44" eb="47">
      <t>ハイグウシャ</t>
    </rPh>
    <rPh sb="48" eb="49">
      <t>コ</t>
    </rPh>
    <rPh sb="50" eb="51">
      <t>カギ</t>
    </rPh>
    <phoneticPr fontId="1"/>
  </si>
  <si>
    <t>就学者を除く家族（日本に在住する配偶者と子）</t>
    <rPh sb="0" eb="3">
      <t>シュウガクシャ</t>
    </rPh>
    <rPh sb="4" eb="5">
      <t>ノゾ</t>
    </rPh>
    <rPh sb="6" eb="8">
      <t>カゾク</t>
    </rPh>
    <rPh sb="9" eb="11">
      <t>ニホン</t>
    </rPh>
    <rPh sb="12" eb="14">
      <t>ザイジュウ</t>
    </rPh>
    <rPh sb="16" eb="19">
      <t>ハイグウシャ</t>
    </rPh>
    <rPh sb="20" eb="21">
      <t>コ</t>
    </rPh>
    <phoneticPr fontId="1"/>
  </si>
  <si>
    <t>配偶者</t>
    <rPh sb="0" eb="3">
      <t>ハイグウシャ</t>
    </rPh>
    <phoneticPr fontId="1"/>
  </si>
  <si>
    <t>子</t>
    <rPh sb="0" eb="1">
      <t>コ</t>
    </rPh>
    <phoneticPr fontId="1"/>
  </si>
  <si>
    <t>西暦</t>
    <rPh sb="0" eb="2">
      <t>セイレキ</t>
    </rPh>
    <phoneticPr fontId="1"/>
  </si>
  <si>
    <t>(西暦</t>
    <rPh sb="1" eb="3">
      <t>セイレキ</t>
    </rPh>
    <phoneticPr fontId="1"/>
  </si>
  <si>
    <t>国際連携持続環境科学</t>
    <rPh sb="0" eb="2">
      <t>コクサイ</t>
    </rPh>
    <rPh sb="2" eb="4">
      <t>レンケイ</t>
    </rPh>
    <rPh sb="4" eb="6">
      <t>ジゾク</t>
    </rPh>
    <rPh sb="6" eb="8">
      <t>カンキョウ</t>
    </rPh>
    <rPh sb="8" eb="10">
      <t>カガク</t>
    </rPh>
    <phoneticPr fontId="1"/>
  </si>
  <si>
    <t>山岳科学学位プログラム</t>
    <rPh sb="0" eb="2">
      <t>サンガク</t>
    </rPh>
    <rPh sb="2" eb="4">
      <t>カガク</t>
    </rPh>
    <rPh sb="4" eb="6">
      <t>ガクイ</t>
    </rPh>
    <phoneticPr fontId="1"/>
  </si>
  <si>
    <t>国際連携食料健康科学</t>
    <rPh sb="0" eb="2">
      <t>コクサイ</t>
    </rPh>
    <rPh sb="2" eb="4">
      <t>レンケイ</t>
    </rPh>
    <rPh sb="4" eb="6">
      <t>ショクリョウ</t>
    </rPh>
    <rPh sb="6" eb="8">
      <t>ケンコウ</t>
    </rPh>
    <rPh sb="8" eb="10">
      <t>カガク</t>
    </rPh>
    <phoneticPr fontId="1"/>
  </si>
  <si>
    <t>専門職学位</t>
    <rPh sb="3" eb="5">
      <t>ガクイ</t>
    </rPh>
    <phoneticPr fontId="1"/>
  </si>
  <si>
    <t>～西暦</t>
    <rPh sb="1" eb="3">
      <t>セイレキ</t>
    </rPh>
    <phoneticPr fontId="1"/>
  </si>
  <si>
    <t>障害者・要介護3以上</t>
    <rPh sb="4" eb="5">
      <t>ヨウ</t>
    </rPh>
    <rPh sb="5" eb="7">
      <t>カイゴ</t>
    </rPh>
    <rPh sb="8" eb="10">
      <t>イジョウ</t>
    </rPh>
    <phoneticPr fontId="1"/>
  </si>
  <si>
    <t>※外国人留学生も日本語で記入してください</t>
    <rPh sb="1" eb="3">
      <t>ガイコク</t>
    </rPh>
    <rPh sb="3" eb="4">
      <t>ジン</t>
    </rPh>
    <rPh sb="4" eb="7">
      <t>リュウガクセイ</t>
    </rPh>
    <phoneticPr fontId="1"/>
  </si>
  <si>
    <t xml:space="preserve"> 申請理由</t>
    <rPh sb="1" eb="3">
      <t>シンセイ</t>
    </rPh>
    <rPh sb="3" eb="5">
      <t>リユウ</t>
    </rPh>
    <phoneticPr fontId="1"/>
  </si>
  <si>
    <t>事情（災害）</t>
    <rPh sb="0" eb="2">
      <t>ジジョウ</t>
    </rPh>
    <rPh sb="3" eb="5">
      <t>サイガイ</t>
    </rPh>
    <phoneticPr fontId="1"/>
  </si>
  <si>
    <t xml:space="preserve"> 過去に休学　　　　　　</t>
    <rPh sb="1" eb="3">
      <t>カコ</t>
    </rPh>
    <rPh sb="4" eb="6">
      <t>キュウガク</t>
    </rPh>
    <phoneticPr fontId="1"/>
  </si>
  <si>
    <t>有</t>
    <rPh sb="0" eb="1">
      <t>アリ</t>
    </rPh>
    <phoneticPr fontId="35"/>
  </si>
  <si>
    <t>・</t>
  </si>
  <si>
    <t>無</t>
    <rPh sb="0" eb="1">
      <t>ナ</t>
    </rPh>
    <phoneticPr fontId="35"/>
  </si>
  <si>
    <t xml:space="preserve"> 成績　　　　　　　単位数</t>
    <rPh sb="1" eb="3">
      <t>セイセキ</t>
    </rPh>
    <rPh sb="10" eb="13">
      <t>タンイスウ</t>
    </rPh>
    <phoneticPr fontId="35"/>
  </si>
  <si>
    <t xml:space="preserve"> 家族数</t>
    <rPh sb="1" eb="3">
      <t>カゾク</t>
    </rPh>
    <rPh sb="3" eb="4">
      <t>スウ</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</si>
  <si>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</si>
  <si>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</si>
  <si>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</si>
  <si>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</si>
  <si>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学力特例</t>
    <rPh sb="1" eb="3">
      <t>ガクリョク</t>
    </rPh>
    <rPh sb="3" eb="5">
      <t>トクレイ</t>
    </rPh>
    <phoneticPr fontId="1"/>
  </si>
  <si>
    <t>該当</t>
    <rPh sb="0" eb="2">
      <t>ガイトウ</t>
    </rPh>
    <phoneticPr fontId="35"/>
  </si>
  <si>
    <t xml:space="preserve"> 多子世帯　　　　　　　　　</t>
    <rPh sb="1" eb="2">
      <t>オオ</t>
    </rPh>
    <rPh sb="2" eb="3">
      <t>コ</t>
    </rPh>
    <rPh sb="3" eb="5">
      <t>セタイ</t>
    </rPh>
    <phoneticPr fontId="1"/>
  </si>
  <si>
    <t>該当　・　無</t>
    <phoneticPr fontId="1"/>
  </si>
  <si>
    <t>備考</t>
    <rPh sb="0" eb="2">
      <t>ビコウ</t>
    </rPh>
    <phoneticPr fontId="1"/>
  </si>
  <si>
    <t>東京キャンパス　　　　　　　　　　　　　　筑波キャンパス</t>
  </si>
  <si>
    <t>自宅</t>
    <phoneticPr fontId="1"/>
  </si>
  <si>
    <t>障害者・要介護3以上</t>
    <phoneticPr fontId="1"/>
  </si>
  <si>
    <t>-</t>
  </si>
  <si>
    <t>グローバル教育院</t>
    <rPh sb="5" eb="7">
      <t>キョウイク</t>
    </rPh>
    <rPh sb="7" eb="8">
      <t>イン</t>
    </rPh>
    <phoneticPr fontId="1"/>
  </si>
  <si>
    <t>ライフイノベーション学位プログラム</t>
    <rPh sb="10" eb="12">
      <t>ガクイ</t>
    </rPh>
    <phoneticPr fontId="1"/>
  </si>
  <si>
    <t>ヒューマンバイオロジー学位プログラム</t>
    <rPh sb="11" eb="13">
      <t>ガクイ</t>
    </rPh>
    <phoneticPr fontId="1"/>
  </si>
  <si>
    <t>エンパワーメント情報学プログラム</t>
    <rPh sb="8" eb="11">
      <t>ジョウホウガク</t>
    </rPh>
    <phoneticPr fontId="1"/>
  </si>
  <si>
    <t>ヒューマニクス学位プログラム</t>
    <rPh sb="7" eb="9">
      <t>ガクイ</t>
    </rPh>
    <phoneticPr fontId="1"/>
  </si>
  <si>
    <t>教育学（国際教育）修士プログラム</t>
    <rPh sb="0" eb="11">
      <t>キョウイクガク「コクサイキョウイク」シュウシ</t>
    </rPh>
    <phoneticPr fontId="1"/>
  </si>
  <si>
    <t>スポーツウエルネス学位プログラム</t>
    <rPh sb="9" eb="11">
      <t>ガクイ</t>
    </rPh>
    <phoneticPr fontId="1"/>
  </si>
  <si>
    <t>か月</t>
    <rPh sb="1" eb="2">
      <t>ゲツ</t>
    </rPh>
    <phoneticPr fontId="1"/>
  </si>
  <si>
    <t>遺族年金</t>
    <rPh sb="0" eb="2">
      <t>イゾク</t>
    </rPh>
    <rPh sb="2" eb="4">
      <t>ネンキン</t>
    </rPh>
    <phoneticPr fontId="1"/>
  </si>
  <si>
    <t>養育費</t>
    <rPh sb="0" eb="3">
      <t>ヨウイクヒ</t>
    </rPh>
    <phoneticPr fontId="1"/>
  </si>
  <si>
    <t>有　・　無</t>
    <rPh sb="0" eb="1">
      <t>アリ</t>
    </rPh>
    <rPh sb="4" eb="5">
      <t>ム</t>
    </rPh>
    <phoneticPr fontId="1"/>
  </si>
  <si>
    <t>研究群・研究科</t>
    <rPh sb="0" eb="2">
      <t>ケンキュウ</t>
    </rPh>
    <rPh sb="2" eb="3">
      <t>グン</t>
    </rPh>
    <rPh sb="4" eb="7">
      <t>ケンキュウカ</t>
    </rPh>
    <phoneticPr fontId="1"/>
  </si>
  <si>
    <t>学位ﾌﾟﾛｸﾞﾗﾑ
専攻</t>
    <rPh sb="0" eb="2">
      <t>ガクイ</t>
    </rPh>
    <rPh sb="10" eb="12">
      <t>センコウ</t>
    </rPh>
    <phoneticPr fontId="1"/>
  </si>
  <si>
    <t>研究群
研究科</t>
    <rPh sb="0" eb="2">
      <t>ケンキュウ</t>
    </rPh>
    <rPh sb="2" eb="3">
      <t>グン</t>
    </rPh>
    <rPh sb="4" eb="7">
      <t>ケンキュウカ</t>
    </rPh>
    <phoneticPr fontId="1"/>
  </si>
  <si>
    <t>学位ﾌﾟﾛｸﾞﾗﾑ・専攻</t>
    <rPh sb="0" eb="2">
      <t>ガクイ</t>
    </rPh>
    <rPh sb="10" eb="12">
      <t>センコウ</t>
    </rPh>
    <phoneticPr fontId="1"/>
  </si>
  <si>
    <t>今回継続申請しない理由（※1つ選択）:</t>
    <rPh sb="15" eb="17">
      <t>センタク</t>
    </rPh>
    <phoneticPr fontId="1"/>
  </si>
  <si>
    <t>（全免・半免・1/3免・2/3免・不許可・未申請）</t>
  </si>
  <si>
    <r>
      <t>有　・　無　　　　　　　　　　　　　　</t>
    </r>
    <r>
      <rPr>
        <sz val="5"/>
        <rFont val="ＭＳ Ｐゴシック"/>
        <family val="3"/>
        <charset val="128"/>
      </rPr>
      <t>・内部進学により不徴収</t>
    </r>
    <phoneticPr fontId="1"/>
  </si>
  <si>
    <t>※申請書はA4判で両面印刷・上下一致し、１枚に収めてください。取り消し線の引かれている箇所は記入不要です。</t>
    <rPh sb="1" eb="4">
      <t>シンセイショ</t>
    </rPh>
    <rPh sb="7" eb="8">
      <t>バン</t>
    </rPh>
    <rPh sb="9" eb="11">
      <t>リョウメン</t>
    </rPh>
    <rPh sb="11" eb="13">
      <t>インサツ</t>
    </rPh>
    <rPh sb="14" eb="18">
      <t>ジョウゲイッチ</t>
    </rPh>
    <rPh sb="21" eb="22">
      <t>マイ</t>
    </rPh>
    <rPh sb="23" eb="24">
      <t>オサ</t>
    </rPh>
    <phoneticPr fontId="1"/>
  </si>
  <si>
    <t>学群・群</t>
    <rPh sb="0" eb="2">
      <t>ガクグン</t>
    </rPh>
    <rPh sb="3" eb="4">
      <t>グン</t>
    </rPh>
    <phoneticPr fontId="1"/>
  </si>
  <si>
    <t>学類・類</t>
    <rPh sb="0" eb="2">
      <t>ガクルイ</t>
    </rPh>
    <rPh sb="3" eb="4">
      <t>ルイ</t>
    </rPh>
    <phoneticPr fontId="1"/>
  </si>
  <si>
    <t>学群
群</t>
    <rPh sb="0" eb="2">
      <t>ガクグン</t>
    </rPh>
    <rPh sb="3" eb="4">
      <t>グン</t>
    </rPh>
    <phoneticPr fontId="1"/>
  </si>
  <si>
    <t>学類
類</t>
    <rPh sb="0" eb="2">
      <t>ガクルイ</t>
    </rPh>
    <rPh sb="3" eb="4">
      <t>ルイ</t>
    </rPh>
    <phoneticPr fontId="1"/>
  </si>
  <si>
    <t>勤続年数</t>
    <rPh sb="0" eb="4">
      <t>キンゾクネンスウ</t>
    </rPh>
    <phoneticPr fontId="1"/>
  </si>
  <si>
    <t>勤務先</t>
    <rPh sb="0" eb="3">
      <t>キンムサキ</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</si>
  <si>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</si>
  <si>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２０２６年度第１期（春学期）　筑波大学授業料免除申請書　≪留学生用≫</t>
    <rPh sb="4" eb="6">
      <t>ネンド</t>
    </rPh>
    <rPh sb="6" eb="7">
      <t>ダイ</t>
    </rPh>
    <rPh sb="8" eb="9">
      <t>キ</t>
    </rPh>
    <rPh sb="10" eb="11">
      <t>ハル</t>
    </rPh>
    <rPh sb="11" eb="13">
      <t>ガッキ</t>
    </rPh>
    <rPh sb="15" eb="17">
      <t>ツクバ</t>
    </rPh>
    <rPh sb="17" eb="19">
      <t>ダイガク</t>
    </rPh>
    <rPh sb="19" eb="22">
      <t>ジュギョウリョウ</t>
    </rPh>
    <rPh sb="22" eb="24">
      <t>メンジョ</t>
    </rPh>
    <rPh sb="24" eb="27">
      <t>シンセイショ</t>
    </rPh>
    <rPh sb="29" eb="32">
      <t>リュウガクセイ</t>
    </rPh>
    <rPh sb="32" eb="33">
      <t>ヨウ</t>
    </rPh>
    <phoneticPr fontId="1"/>
  </si>
  <si>
    <t>下記の理由により、２０２６年度第１期（春学期分）の</t>
    <rPh sb="0" eb="2">
      <t>カキ</t>
    </rPh>
    <rPh sb="3" eb="5">
      <t>リユウ</t>
    </rPh>
    <rPh sb="13" eb="15">
      <t>ネンド</t>
    </rPh>
    <rPh sb="15" eb="16">
      <t>ダイ</t>
    </rPh>
    <rPh sb="17" eb="18">
      <t>キ</t>
    </rPh>
    <rPh sb="19" eb="20">
      <t>ハル</t>
    </rPh>
    <rPh sb="20" eb="22">
      <t>ガッキ</t>
    </rPh>
    <rPh sb="22" eb="23">
      <t>ブン</t>
    </rPh>
    <phoneticPr fontId="1"/>
  </si>
  <si>
    <t>前回未申請　・　前回特別免除　・　2025年度収入変更　・　家族数変更　・　その他（　　　）</t>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</si>
  <si>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（修業年限を超過している者は超過している期間を下記に記入してください。今回申請の基準日は2026年9月30日時点です。）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</si>
  <si>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trike/>
        <sz val="8"/>
        <rFont val="ＭＳ Ｐ明朝"/>
        <family val="1"/>
        <charset val="128"/>
      </rPr>
      <t>③２０２６年度第１期（春学期）家計急変申請希望者　</t>
    </r>
    <r>
      <rPr>
        <strike/>
        <sz val="8"/>
        <rFont val="ＭＳ Ｐ明朝"/>
        <family val="1"/>
        <charset val="128"/>
      </rPr>
      <t>(今回家計急変者として申請する場合は記入）</t>
    </r>
    <rPh sb="11" eb="12">
      <t>ハル</t>
    </rPh>
    <phoneticPr fontId="1"/>
  </si>
  <si>
    <t>２０２５年度第１期
（前々回）</t>
    <rPh sb="4" eb="6">
      <t>ネンド</t>
    </rPh>
    <rPh sb="11" eb="14">
      <t>ゼンゼンカイ</t>
    </rPh>
    <phoneticPr fontId="1"/>
  </si>
  <si>
    <t>２０２５年度第２期
（前　回）</t>
    <rPh sb="4" eb="6">
      <t>ネンド</t>
    </rPh>
    <rPh sb="11" eb="12">
      <t>マエ</t>
    </rPh>
    <rPh sb="13" eb="14">
      <t>カイ</t>
    </rPh>
    <phoneticPr fontId="1"/>
  </si>
  <si>
    <r>
      <t xml:space="preserve">所　属
</t>
    </r>
    <r>
      <rPr>
        <sz val="6"/>
        <rFont val="ＭＳ Ｐ明朝"/>
        <family val="1"/>
        <charset val="128"/>
      </rPr>
      <t>（2026年4月1日時点）</t>
    </r>
    <rPh sb="0" eb="1">
      <t>ショ</t>
    </rPh>
    <rPh sb="2" eb="3">
      <t>ゾク</t>
    </rPh>
    <rPh sb="9" eb="10">
      <t>ネン</t>
    </rPh>
    <rPh sb="11" eb="12">
      <t>ツキ</t>
    </rPh>
    <rPh sb="13" eb="14">
      <t>ニチ</t>
    </rPh>
    <rPh sb="14" eb="16">
      <t>ジテン</t>
    </rPh>
    <phoneticPr fontId="1"/>
  </si>
  <si>
    <t>入学料免除申請
の有無（2026年度）</t>
    <rPh sb="0" eb="2">
      <t>ニュウガク</t>
    </rPh>
    <rPh sb="2" eb="3">
      <t>リョウ</t>
    </rPh>
    <rPh sb="3" eb="5">
      <t>メンジョ</t>
    </rPh>
    <rPh sb="5" eb="7">
      <t>シンセイ</t>
    </rPh>
    <rPh sb="9" eb="11">
      <t>ウム</t>
    </rPh>
    <rPh sb="16" eb="18">
      <t>ネンド</t>
    </rPh>
    <phoneticPr fontId="1"/>
  </si>
  <si>
    <t>入学料納付額
（2026年度）</t>
    <rPh sb="0" eb="2">
      <t>ニュウガク</t>
    </rPh>
    <rPh sb="2" eb="3">
      <t>リョウ</t>
    </rPh>
    <rPh sb="3" eb="5">
      <t>ノウフ</t>
    </rPh>
    <rPh sb="5" eb="6">
      <t>ガク</t>
    </rPh>
    <rPh sb="12" eb="14">
      <t>ネンド</t>
    </rPh>
    <phoneticPr fontId="1"/>
  </si>
  <si>
    <t>授業料納付額
（2025年度）</t>
    <rPh sb="0" eb="3">
      <t>ジュギョウリョウ</t>
    </rPh>
    <rPh sb="3" eb="5">
      <t>ノウフ</t>
    </rPh>
    <rPh sb="5" eb="6">
      <t>ガク</t>
    </rPh>
    <rPh sb="12" eb="14">
      <t>ネンド</t>
    </rPh>
    <phoneticPr fontId="1"/>
  </si>
  <si>
    <t>2025年度
授業料免除結果</t>
    <rPh sb="4" eb="5">
      <t>ネン</t>
    </rPh>
    <rPh sb="5" eb="6">
      <t>ド</t>
    </rPh>
    <rPh sb="7" eb="10">
      <t>ジュギョウリョウ</t>
    </rPh>
    <rPh sb="10" eb="12">
      <t>メンジョ</t>
    </rPh>
    <rPh sb="12" eb="14">
      <t>ケッカ</t>
    </rPh>
    <phoneticPr fontId="1"/>
  </si>
  <si>
    <t>⑧2025年度就学者（日本在住者に限る）</t>
    <rPh sb="5" eb="7">
      <t>ネンド</t>
    </rPh>
    <rPh sb="7" eb="10">
      <t>シュウガクシャ</t>
    </rPh>
    <rPh sb="11" eb="13">
      <t>ニホン</t>
    </rPh>
    <rPh sb="13" eb="16">
      <t>ザイジュウシャ</t>
    </rPh>
    <rPh sb="17" eb="18">
      <t>カギ</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</si>
  <si>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</si>
  <si>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氏　名　</t>
    <rPh sb="0" eb="1">
      <t>シ</t>
    </rPh>
    <rPh sb="2" eb="3">
      <t>ナ</t>
    </rPh>
    <phoneticPr fontId="1"/>
  </si>
  <si>
    <t>父母等</t>
    <rPh sb="0" eb="2">
      <t>フボ</t>
    </rPh>
    <rPh sb="2" eb="3">
      <t>トウ</t>
    </rPh>
    <phoneticPr fontId="1"/>
  </si>
  <si>
    <t>氏　名　　　　　　　　　　　　　　　　　　　　　　　　　　　　　　　　　　　　　　　　　　　　　　　　　　</t>
    <rPh sb="0" eb="1">
      <t>シ</t>
    </rPh>
    <rPh sb="2" eb="3">
      <t>ナ</t>
    </rPh>
    <phoneticPr fontId="1"/>
  </si>
  <si>
    <t>2025年度状況（国立学校就学者のみ）</t>
    <rPh sb="4" eb="6">
      <t>ネンド</t>
    </rPh>
    <rPh sb="6" eb="8">
      <t>ジョウキョウ</t>
    </rPh>
    <rPh sb="9" eb="11">
      <t>コクリツ</t>
    </rPh>
    <rPh sb="11" eb="13">
      <t>ガッコウ</t>
    </rPh>
    <rPh sb="13" eb="16">
      <t>シュウガクシャ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</si>
</sst>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3"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14"/>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strike/>
      <sz val="8"/>
      <name val="ＭＳ Ｐゴシック"/>
      <family val="3"/>
      <charset val="128"/>
    </font>
    <font>
      <strike/>
      <sz val="8"/>
      <name val="ＭＳ Ｐ明朝"/>
      <family val="1"/>
      <charset val="128"/>
    </font>
    <font>
      <b/>
      <strike/>
      <sz val="8"/>
      <name val="ＭＳ Ｐ明朝"/>
      <family val="1"/>
      <charset val="128"/>
    </font>
    <font>
      <strike/>
      <sz val="7"/>
      <name val="ＭＳ Ｐ明朝"/>
      <family val="1"/>
      <charset val="128"/>
    </font>
    <font>
      <sz val="5"/>
      <name val="ＭＳ Ｐ明朝"/>
      <family val="1"/>
      <charset val="128"/>
    </font>
    <font>
      <sz val="11"/>
      <name val="ＭＳ ゴシック"/>
      <family val="3"/>
      <charset val="128"/>
    </font>
    <font>
      <sz val="6.5"/>
      <name val="ＭＳ Ｐゴシック"/>
      <family val="3"/>
      <charset val="128"/>
    </font>
    <font>
      <sz val="6.5"/>
      <color theme="1"/>
      <name val="ＭＳ Ｐゴシック"/>
      <family val="3"/>
      <charset val="128"/>
      <scheme val="minor"/>
    </font>
    <font>
      <sz val="6"/>
      <color theme="1"/>
      <name val="ＭＳ Ｐゴシック"/>
      <family val="2"/>
      <charset val="128"/>
      <scheme val="minor"/>
    </font>
    <font>
      <sz val="6.5"/>
      <name val="ＭＳ Ｐ明朝"/>
      <family val="1"/>
      <charset val="128"/>
    </font>
    <font>
      <sz val="6.5"/>
      <color theme="1"/>
      <name val="ＭＳ Ｐゴシック"/>
      <family val="2"/>
      <charset val="128"/>
      <scheme val="minor"/>
    </font>
    <font>
      <sz val="7.5"/>
      <name val="ＭＳ Ｐ明朝"/>
      <family val="1"/>
      <charset val="128"/>
    </font>
    <font>
      <b/>
      <sz val="9"/>
      <name val="ＭＳ Ｐゴシック"/>
      <family val="3"/>
      <charset val="128"/>
    </font>
    <font>
      <b/>
      <sz val="9"/>
      <color theme="1"/>
      <name val="ＭＳ Ｐゴシック"/>
      <family val="3"/>
      <charset val="128"/>
      <scheme val="minor"/>
    </font>
    <font>
      <sz val="5"/>
      <name val="ＭＳ Ｐゴシック"/>
      <family val="3"/>
      <charset val="128"/>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6795556505021"/>
        <bgColor indexed="64"/>
      </patternFill>
    </fill>
  </fills>
  <borders count="177">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top style="medium">
        <color auto="1"/>
      </top>
      <bottom style="hair">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style="thin">
        <color auto="1"/>
      </left>
      <right/>
      <top/>
      <bottom style="double">
        <color auto="1"/>
      </bottom>
      <diagonal/>
    </border>
    <border>
      <left style="thin">
        <color auto="1"/>
      </left>
      <right/>
      <top style="double">
        <color auto="1"/>
      </top>
      <bottom/>
      <diagonal/>
    </border>
    <border diagonalDown="1">
      <left style="thin">
        <color auto="1"/>
      </left>
      <right style="thin">
        <color auto="1"/>
      </right>
      <top style="thin">
        <color auto="1"/>
      </top>
      <bottom style="medium">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medium">
        <color auto="1"/>
      </right>
      <top style="double">
        <color auto="1"/>
      </top>
      <bottom style="medium">
        <color auto="1"/>
      </bottom>
      <diagonal/>
    </border>
    <border>
      <left style="medium">
        <color auto="1"/>
      </left>
      <right/>
      <top style="double">
        <color auto="1"/>
      </top>
      <bottom style="medium">
        <color auto="1"/>
      </bottom>
      <diagonal/>
    </border>
    <border>
      <left style="thin">
        <color auto="1"/>
      </left>
      <right style="medium">
        <color auto="1"/>
      </right>
      <top style="double">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style="hair">
        <color auto="1"/>
      </left>
      <right style="hair">
        <color auto="1"/>
      </right>
      <top/>
      <bottom/>
      <diagonal/>
    </border>
    <border>
      <left style="hair">
        <color auto="1"/>
      </left>
      <right style="thin">
        <color indexed="64"/>
      </right>
      <top/>
      <bottom/>
      <diagonal/>
    </border>
    <border>
      <left style="hair">
        <color auto="1"/>
      </left>
      <right/>
      <top style="thin">
        <color auto="1"/>
      </top>
      <bottom/>
      <diagonal/>
    </border>
    <border>
      <left style="hair">
        <color auto="1"/>
      </left>
      <right/>
      <top/>
      <bottom style="medium">
        <color auto="1"/>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diagonalUp="1">
      <left/>
      <right style="thin">
        <color auto="1"/>
      </right>
      <top style="thin">
        <color auto="1"/>
      </top>
      <bottom style="medium">
        <color auto="1"/>
      </bottom>
      <diagonal style="thin">
        <color auto="1"/>
      </diagonal>
    </border>
    <border>
      <left style="medium">
        <color auto="1"/>
      </left>
      <right/>
      <top style="dashed">
        <color auto="1"/>
      </top>
      <bottom/>
      <diagonal/>
    </border>
    <border>
      <left/>
      <right style="medium">
        <color auto="1"/>
      </right>
      <top style="dashed">
        <color auto="1"/>
      </top>
      <bottom/>
      <diagonal/>
    </border>
    <border>
      <left style="thin">
        <color indexed="64"/>
      </left>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right style="medium">
        <color auto="1"/>
      </right>
      <top style="hair">
        <color indexed="64"/>
      </top>
      <bottom style="thin">
        <color auto="1"/>
      </bottom>
      <diagonal/>
    </border>
    <border diagonalUp="1">
      <left style="thin">
        <color auto="1"/>
      </left>
      <right style="medium">
        <color auto="1"/>
      </right>
      <top style="double">
        <color auto="1"/>
      </top>
      <bottom style="double">
        <color auto="1"/>
      </bottom>
      <diagonal style="thin">
        <color auto="1"/>
      </diagonal>
    </border>
    <border diagonalUp="1">
      <left style="thin">
        <color auto="1"/>
      </left>
      <right style="thin">
        <color auto="1"/>
      </right>
      <top style="double">
        <color auto="1"/>
      </top>
      <bottom style="double">
        <color auto="1"/>
      </bottom>
      <diagonal style="thin">
        <color auto="1"/>
      </diagonal>
    </border>
    <border>
      <left style="thin">
        <color auto="1"/>
      </left>
      <right style="medium">
        <color auto="1"/>
      </right>
      <top style="double">
        <color auto="1"/>
      </top>
      <bottom style="double">
        <color auto="1"/>
      </bottom>
      <diagonal/>
    </border>
    <border>
      <left style="thin">
        <color auto="1"/>
      </left>
      <right style="thin">
        <color auto="1"/>
      </right>
      <top style="double">
        <color auto="1"/>
      </top>
      <bottom style="double">
        <color auto="1"/>
      </bottom>
      <diagonal/>
    </border>
  </borders>
  <cellStyleXfs count="1">
    <xf numFmtId="0" fontId="0" fillId="0" borderId="0">
      <alignment vertical="center"/>
    </xf>
  </cellStyleXfs>
  <cellXfs count="526">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lignment vertical="center"/>
    </xf>
    <xf numFmtId="0" fontId="15" fillId="0" borderId="46" xfId="0" applyFont="1" applyBorder="1">
      <alignment vertical="center"/>
    </xf>
    <xf numFmtId="0" fontId="15" fillId="0" borderId="5" xfId="0" applyFont="1" applyBorder="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lignment vertical="center"/>
    </xf>
    <xf numFmtId="0" fontId="15" fillId="0" borderId="53" xfId="0" applyFont="1" applyBorder="1">
      <alignment vertical="center"/>
    </xf>
    <xf numFmtId="0" fontId="15" fillId="0" borderId="3" xfId="0" applyFont="1" applyBorder="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lignment vertical="center"/>
    </xf>
    <xf numFmtId="0" fontId="15" fillId="0" borderId="47" xfId="0" applyFont="1" applyBorder="1">
      <alignment vertical="center"/>
    </xf>
    <xf numFmtId="0" fontId="15" fillId="0" borderId="8" xfId="0" applyFont="1" applyBorder="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13" xfId="0" applyFont="1" applyBorder="1">
      <alignment vertical="center"/>
    </xf>
    <xf numFmtId="0" fontId="15" fillId="0" borderId="0" xfId="0" applyFont="1" applyAlignment="1">
      <alignment horizontal="center"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79" xfId="0" applyFont="1" applyBorder="1">
      <alignment vertical="center"/>
    </xf>
    <xf numFmtId="0" fontId="16" fillId="0" borderId="61"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7"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59" xfId="0" applyFont="1" applyBorder="1">
      <alignment vertical="center"/>
    </xf>
    <xf numFmtId="0" fontId="20" fillId="0" borderId="92" xfId="0" applyFont="1" applyBorder="1">
      <alignment vertical="center"/>
    </xf>
    <xf numFmtId="0" fontId="20" fillId="0" borderId="92" xfId="0" applyFont="1" applyBorder="1" applyAlignment="1">
      <alignment horizontal="right" vertical="center"/>
    </xf>
    <xf numFmtId="0" fontId="20" fillId="0" borderId="93" xfId="0" applyFont="1" applyBorder="1" applyAlignment="1"/>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45" xfId="0" applyFont="1" applyBorder="1" applyAlignment="1"/>
    <xf numFmtId="0" fontId="20" fillId="0" borderId="11" xfId="0" applyFont="1" applyBorder="1" applyAlignment="1"/>
    <xf numFmtId="0" fontId="20" fillId="0" borderId="88" xfId="0" applyFont="1" applyBorder="1" applyAlignment="1"/>
    <xf numFmtId="0" fontId="20" fillId="0" borderId="0" xfId="0" applyFont="1" applyAlignment="1">
      <alignment horizontal="center" vertical="center"/>
    </xf>
    <xf numFmtId="0" fontId="20" fillId="0" borderId="106" xfId="0" applyFont="1" applyBorder="1" applyAlignment="1">
      <alignment horizontal="left" vertical="center"/>
    </xf>
    <xf numFmtId="0" fontId="15" fillId="0" borderId="0" xfId="0" applyFont="1" applyAlignment="1"/>
    <xf numFmtId="0" fontId="20" fillId="0" borderId="74"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4" fillId="0" borderId="27" xfId="0" applyFont="1" applyBorder="1">
      <alignment vertical="center"/>
    </xf>
    <xf numFmtId="0" fontId="24"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6" fillId="0" borderId="0" xfId="0" applyFont="1">
      <alignment vertical="center"/>
    </xf>
    <xf numFmtId="0" fontId="25" fillId="0" borderId="0" xfId="0" applyFont="1">
      <alignment vertical="center"/>
    </xf>
    <xf numFmtId="0" fontId="13" fillId="0" borderId="5" xfId="0" applyFont="1" applyBorder="1">
      <alignment vertical="center"/>
    </xf>
    <xf numFmtId="0" fontId="0" fillId="4" borderId="0" xfId="0" applyFill="1">
      <alignment vertical="center"/>
    </xf>
    <xf numFmtId="0" fontId="28" fillId="0" borderId="0" xfId="0" applyFont="1">
      <alignment vertical="center"/>
    </xf>
    <xf numFmtId="0" fontId="29" fillId="0" borderId="0" xfId="0" applyFont="1">
      <alignment vertical="center"/>
    </xf>
    <xf numFmtId="0" fontId="30"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4" fillId="0" borderId="1" xfId="0" applyFont="1" applyBorder="1" applyAlignment="1" applyProtection="1">
      <alignment vertical="center" shrinkToFit="1"/>
      <protection locked="0"/>
    </xf>
    <xf numFmtId="0" fontId="36" fillId="0" borderId="0" xfId="0" applyFont="1">
      <alignment vertical="center"/>
    </xf>
    <xf numFmtId="0" fontId="36" fillId="0" borderId="0" xfId="0" applyFont="1" applyAlignment="1"/>
    <xf numFmtId="0" fontId="30" fillId="0" borderId="0" xfId="0" applyFont="1" applyAlignment="1">
      <alignment vertical="top"/>
    </xf>
    <xf numFmtId="0" fontId="37" fillId="0" borderId="0" xfId="0" applyFont="1">
      <alignment vertical="center"/>
    </xf>
    <xf numFmtId="0" fontId="30" fillId="3" borderId="0" xfId="0" applyFont="1" applyFill="1">
      <alignment vertical="center"/>
    </xf>
    <xf numFmtId="0" fontId="38" fillId="0" borderId="0" xfId="0" applyFont="1">
      <alignment vertical="center"/>
    </xf>
    <xf numFmtId="0" fontId="38" fillId="0" borderId="0" xfId="0" applyFont="1" applyAlignment="1"/>
    <xf numFmtId="0" fontId="39" fillId="0" borderId="0" xfId="0" applyFont="1">
      <alignment vertical="center"/>
    </xf>
    <xf numFmtId="0" fontId="39" fillId="0" borderId="0" xfId="0" applyFont="1" applyAlignment="1">
      <alignment horizontal="left" vertical="center"/>
    </xf>
    <xf numFmtId="0" fontId="40" fillId="0" borderId="0" xfId="0" applyFont="1" applyAlignment="1">
      <alignment horizontal="left" vertical="center"/>
    </xf>
    <xf numFmtId="0" fontId="39" fillId="0" borderId="0" xfId="0" applyFont="1" applyAlignment="1">
      <alignment horizontal="center" vertical="center"/>
    </xf>
    <xf numFmtId="0" fontId="38" fillId="0" borderId="0" xfId="0" applyFont="1" applyAlignment="1">
      <alignment vertical="center" shrinkToFit="1"/>
    </xf>
    <xf numFmtId="0" fontId="39" fillId="0" borderId="5" xfId="0" applyFont="1" applyBorder="1">
      <alignment vertical="center"/>
    </xf>
    <xf numFmtId="0" fontId="39" fillId="0" borderId="6" xfId="0" applyFont="1" applyBorder="1">
      <alignment vertical="center"/>
    </xf>
    <xf numFmtId="0" fontId="39" fillId="0" borderId="137" xfId="0" applyFont="1" applyBorder="1">
      <alignment vertical="center"/>
    </xf>
    <xf numFmtId="0" fontId="39" fillId="0" borderId="138" xfId="0" applyFont="1" applyBorder="1">
      <alignment vertical="center"/>
    </xf>
    <xf numFmtId="0" fontId="39" fillId="0" borderId="1" xfId="0" applyFont="1" applyBorder="1" applyAlignment="1"/>
    <xf numFmtId="0" fontId="20" fillId="0" borderId="98" xfId="0" applyFont="1" applyBorder="1" applyAlignment="1">
      <alignment horizontal="center" vertical="center"/>
    </xf>
    <xf numFmtId="0" fontId="20" fillId="0" borderId="1" xfId="0" applyFont="1" applyBorder="1" applyAlignment="1">
      <alignment horizontal="center" vertical="center"/>
    </xf>
    <xf numFmtId="0" fontId="42" fillId="0" borderId="94" xfId="0" applyFont="1" applyBorder="1" applyAlignment="1">
      <alignment horizontal="center" vertical="center"/>
    </xf>
    <xf numFmtId="0" fontId="16" fillId="0" borderId="2" xfId="0" applyFont="1" applyBorder="1">
      <alignment vertical="center"/>
    </xf>
    <xf numFmtId="0" fontId="20" fillId="6" borderId="46" xfId="0" applyFont="1" applyFill="1" applyBorder="1">
      <alignment vertical="center"/>
    </xf>
    <xf numFmtId="0" fontId="20" fillId="6" borderId="5" xfId="0" applyFont="1" applyFill="1" applyBorder="1">
      <alignment vertical="center"/>
    </xf>
    <xf numFmtId="0" fontId="20" fillId="6" borderId="6" xfId="0" applyFont="1" applyFill="1" applyBorder="1">
      <alignment vertical="center"/>
    </xf>
    <xf numFmtId="0" fontId="20" fillId="6" borderId="155" xfId="0" applyFont="1" applyFill="1" applyBorder="1">
      <alignment vertical="center"/>
    </xf>
    <xf numFmtId="0" fontId="20" fillId="6" borderId="108" xfId="0" applyFont="1" applyFill="1" applyBorder="1">
      <alignment vertical="center"/>
    </xf>
    <xf numFmtId="0" fontId="20" fillId="6" borderId="156" xfId="0" applyFont="1" applyFill="1" applyBorder="1">
      <alignment vertical="center"/>
    </xf>
    <xf numFmtId="0" fontId="20" fillId="6" borderId="78" xfId="0" applyFont="1" applyFill="1" applyBorder="1">
      <alignment vertical="center"/>
    </xf>
    <xf numFmtId="0" fontId="20" fillId="6" borderId="1" xfId="0" applyFont="1" applyFill="1" applyBorder="1">
      <alignment vertical="center"/>
    </xf>
    <xf numFmtId="0" fontId="20" fillId="6" borderId="88" xfId="0" applyFont="1" applyFill="1" applyBorder="1">
      <alignment vertical="center"/>
    </xf>
    <xf numFmtId="0" fontId="20" fillId="6" borderId="0" xfId="0" applyFont="1" applyFill="1">
      <alignment vertical="center"/>
    </xf>
    <xf numFmtId="0" fontId="20" fillId="6" borderId="3" xfId="0" applyFont="1" applyFill="1" applyBorder="1">
      <alignment vertical="center"/>
    </xf>
    <xf numFmtId="0" fontId="20" fillId="6" borderId="11" xfId="0" applyFont="1" applyFill="1" applyBorder="1">
      <alignment vertical="center"/>
    </xf>
    <xf numFmtId="0" fontId="20" fillId="6" borderId="54" xfId="0" applyFont="1" applyFill="1" applyBorder="1">
      <alignment vertical="center"/>
    </xf>
    <xf numFmtId="0" fontId="20" fillId="6" borderId="56" xfId="0" applyFont="1" applyFill="1" applyBorder="1">
      <alignment vertical="center"/>
    </xf>
    <xf numFmtId="0" fontId="20" fillId="6" borderId="55" xfId="0" applyFont="1" applyFill="1" applyBorder="1">
      <alignment vertical="center"/>
    </xf>
    <xf numFmtId="0" fontId="20" fillId="6" borderId="40" xfId="0" applyFont="1" applyFill="1" applyBorder="1">
      <alignment vertical="center"/>
    </xf>
    <xf numFmtId="0" fontId="20" fillId="6" borderId="42" xfId="0" applyFont="1" applyFill="1" applyBorder="1">
      <alignment vertical="center"/>
    </xf>
    <xf numFmtId="0" fontId="20" fillId="6" borderId="8" xfId="0" applyFont="1" applyFill="1" applyBorder="1">
      <alignment vertical="center"/>
    </xf>
    <xf numFmtId="0" fontId="20" fillId="6" borderId="9" xfId="0" applyFont="1" applyFill="1" applyBorder="1">
      <alignment vertical="center"/>
    </xf>
    <xf numFmtId="0" fontId="41" fillId="6" borderId="5" xfId="0" applyFont="1" applyFill="1" applyBorder="1">
      <alignment vertical="center"/>
    </xf>
    <xf numFmtId="0" fontId="39" fillId="0" borderId="1" xfId="0" applyFont="1" applyBorder="1" applyAlignment="1">
      <alignment horizontal="center"/>
    </xf>
    <xf numFmtId="0" fontId="20" fillId="6" borderId="1" xfId="0" applyFont="1" applyFill="1" applyBorder="1" applyAlignment="1">
      <alignment horizontal="right" vertical="center"/>
    </xf>
    <xf numFmtId="0" fontId="16" fillId="6" borderId="1" xfId="0" applyFont="1" applyFill="1" applyBorder="1">
      <alignment vertical="center"/>
    </xf>
    <xf numFmtId="0" fontId="16" fillId="6" borderId="88" xfId="0" applyFont="1" applyFill="1" applyBorder="1">
      <alignment vertical="center"/>
    </xf>
    <xf numFmtId="0" fontId="39" fillId="0" borderId="137" xfId="0" applyFont="1" applyBorder="1" applyAlignment="1">
      <alignment horizontal="center" vertical="center"/>
    </xf>
    <xf numFmtId="0" fontId="39" fillId="0" borderId="139" xfId="0" applyFont="1" applyBorder="1" applyAlignment="1">
      <alignment horizontal="center" vertical="center"/>
    </xf>
    <xf numFmtId="0" fontId="39" fillId="0" borderId="139" xfId="0" applyFont="1" applyBorder="1" applyAlignment="1">
      <alignment horizontal="left" vertical="center"/>
    </xf>
    <xf numFmtId="0" fontId="39" fillId="0" borderId="137" xfId="0" applyFont="1" applyBorder="1" applyAlignment="1">
      <alignment horizontal="left" vertical="center"/>
    </xf>
    <xf numFmtId="0" fontId="31" fillId="0" borderId="158" xfId="0" applyFont="1" applyBorder="1" applyAlignment="1">
      <alignment horizontal="left" vertical="center" wrapText="1"/>
    </xf>
    <xf numFmtId="0" fontId="2" fillId="0" borderId="40" xfId="0" applyFont="1" applyBorder="1" applyAlignment="1">
      <alignment horizontal="left" vertical="center" wrapText="1"/>
    </xf>
    <xf numFmtId="0" fontId="50" fillId="0" borderId="40" xfId="0" applyFont="1" applyBorder="1" applyAlignment="1" applyProtection="1">
      <alignment horizontal="left" vertical="center" wrapText="1"/>
      <protection locked="0"/>
    </xf>
    <xf numFmtId="0" fontId="51" fillId="0" borderId="40" xfId="0" applyFont="1" applyBorder="1" applyAlignment="1" applyProtection="1">
      <alignment horizontal="left" vertical="center" wrapText="1"/>
      <protection locked="0"/>
    </xf>
    <xf numFmtId="0" fontId="51" fillId="0" borderId="157" xfId="0" applyFont="1" applyBorder="1" applyAlignment="1" applyProtection="1">
      <alignment horizontal="left" vertical="center" wrapText="1"/>
      <protection locked="0"/>
    </xf>
    <xf numFmtId="0" fontId="13" fillId="6" borderId="109" xfId="0" applyFont="1" applyFill="1" applyBorder="1" applyAlignment="1">
      <alignment horizontal="center" vertical="center"/>
    </xf>
    <xf numFmtId="0" fontId="13" fillId="6" borderId="110" xfId="0" applyFont="1" applyFill="1" applyBorder="1" applyAlignment="1">
      <alignment horizontal="center" vertical="center"/>
    </xf>
    <xf numFmtId="0" fontId="14" fillId="6" borderId="4" xfId="0" applyFont="1" applyFill="1" applyBorder="1" applyAlignment="1">
      <alignment horizontal="center" vertical="center"/>
    </xf>
    <xf numFmtId="0" fontId="14" fillId="6" borderId="113"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14" xfId="0" applyFont="1" applyFill="1" applyBorder="1" applyAlignment="1">
      <alignment horizontal="center" vertical="center"/>
    </xf>
    <xf numFmtId="0" fontId="11" fillId="0" borderId="94" xfId="0" applyFont="1" applyBorder="1" applyAlignment="1" applyProtection="1">
      <alignment horizontal="center" vertical="center" shrinkToFit="1"/>
      <protection locked="0"/>
    </xf>
    <xf numFmtId="0" fontId="20" fillId="0" borderId="67" xfId="0" applyFont="1" applyBorder="1" applyAlignment="1">
      <alignment horizontal="center" vertical="center"/>
    </xf>
    <xf numFmtId="0" fontId="20" fillId="0" borderId="65" xfId="0" applyFont="1" applyBorder="1" applyAlignment="1">
      <alignment horizontal="center" vertical="center"/>
    </xf>
    <xf numFmtId="49" fontId="31" fillId="0" borderId="19" xfId="0" applyNumberFormat="1" applyFont="1" applyBorder="1" applyAlignment="1" applyProtection="1">
      <alignment horizontal="center" vertical="center" shrinkToFit="1"/>
      <protection locked="0"/>
    </xf>
    <xf numFmtId="0" fontId="34" fillId="0" borderId="0" xfId="0" applyFont="1" applyAlignment="1" applyProtection="1">
      <alignment horizontal="center" vertical="center" shrinkToFit="1"/>
      <protection locked="0"/>
    </xf>
    <xf numFmtId="0" fontId="34" fillId="0" borderId="21"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1" fillId="0" borderId="78" xfId="0" applyFont="1" applyBorder="1" applyAlignment="1" applyProtection="1">
      <alignment horizontal="center" vertical="center" shrinkToFit="1"/>
      <protection locked="0"/>
    </xf>
    <xf numFmtId="0" fontId="16" fillId="0" borderId="79" xfId="0" applyFont="1" applyBorder="1" applyAlignment="1">
      <alignment horizontal="center" vertical="center"/>
    </xf>
    <xf numFmtId="0" fontId="16" fillId="0" borderId="78" xfId="0" applyFont="1" applyBorder="1" applyAlignment="1">
      <alignment horizontal="center" vertical="center"/>
    </xf>
    <xf numFmtId="0" fontId="31" fillId="0" borderId="68" xfId="0" applyFont="1" applyBorder="1" applyAlignment="1" applyProtection="1">
      <alignment horizontal="center" vertical="center" shrinkToFit="1"/>
      <protection locked="0"/>
    </xf>
    <xf numFmtId="0" fontId="16" fillId="0" borderId="80" xfId="0" applyFont="1" applyBorder="1" applyAlignment="1">
      <alignment horizontal="left" vertical="center"/>
    </xf>
    <xf numFmtId="0" fontId="16" fillId="0" borderId="78" xfId="0" applyFont="1" applyBorder="1" applyAlignment="1">
      <alignment horizontal="left" vertical="center"/>
    </xf>
    <xf numFmtId="176" fontId="31" fillId="0" borderId="68" xfId="0" applyNumberFormat="1" applyFont="1" applyBorder="1" applyAlignment="1">
      <alignment horizontal="center" vertical="center" shrinkToFit="1"/>
    </xf>
    <xf numFmtId="176" fontId="31" fillId="0" borderId="69" xfId="0" applyNumberFormat="1" applyFont="1" applyBorder="1" applyAlignment="1">
      <alignment horizontal="center" vertical="center" shrinkToFit="1"/>
    </xf>
    <xf numFmtId="0" fontId="11" fillId="0" borderId="52" xfId="0" applyFont="1" applyBorder="1" applyAlignment="1" applyProtection="1">
      <alignment horizontal="center" vertical="center" shrinkToFit="1"/>
      <protection locked="0"/>
    </xf>
    <xf numFmtId="0" fontId="11" fillId="0" borderId="76" xfId="0" applyFont="1" applyBorder="1" applyAlignment="1" applyProtection="1">
      <alignment horizontal="center" vertical="center" shrinkToFit="1"/>
      <protection locked="0"/>
    </xf>
    <xf numFmtId="176" fontId="31" fillId="0" borderId="174" xfId="0" applyNumberFormat="1" applyFont="1" applyBorder="1" applyAlignment="1">
      <alignment horizontal="center" vertical="center" shrinkToFit="1"/>
    </xf>
    <xf numFmtId="176" fontId="31" fillId="0" borderId="105" xfId="0" applyNumberFormat="1" applyFont="1" applyBorder="1" applyAlignment="1">
      <alignment horizontal="center" vertical="center" shrinkToFit="1"/>
    </xf>
    <xf numFmtId="0" fontId="16" fillId="0" borderId="52" xfId="0" applyFont="1" applyBorder="1" applyAlignment="1">
      <alignment horizontal="right" vertical="center" shrinkToFit="1"/>
    </xf>
    <xf numFmtId="0" fontId="16" fillId="0" borderId="51" xfId="0" applyFont="1" applyBorder="1" applyAlignment="1">
      <alignment horizontal="right" vertical="center" shrinkToFit="1"/>
    </xf>
    <xf numFmtId="0" fontId="11" fillId="0" borderId="169" xfId="0" applyFont="1" applyBorder="1" applyAlignment="1" applyProtection="1">
      <alignment horizontal="center" vertical="center" shrinkToFit="1"/>
      <protection locked="0"/>
    </xf>
    <xf numFmtId="0" fontId="11" fillId="0" borderId="170" xfId="0" applyFont="1" applyBorder="1" applyAlignment="1" applyProtection="1">
      <alignment horizontal="center" vertical="center" shrinkToFit="1"/>
      <protection locked="0"/>
    </xf>
    <xf numFmtId="176" fontId="31" fillId="0" borderId="70" xfId="0" applyNumberFormat="1" applyFont="1" applyBorder="1" applyAlignment="1">
      <alignment horizontal="center" vertical="center" shrinkToFit="1"/>
    </xf>
    <xf numFmtId="176" fontId="31" fillId="0" borderId="118" xfId="0" applyNumberFormat="1" applyFont="1" applyBorder="1" applyAlignment="1">
      <alignment horizontal="center" vertical="center" shrinkToFit="1"/>
    </xf>
    <xf numFmtId="176" fontId="31" fillId="0" borderId="173" xfId="0" applyNumberFormat="1" applyFont="1" applyBorder="1" applyAlignment="1">
      <alignment horizontal="center" vertical="center" shrinkToFit="1"/>
    </xf>
    <xf numFmtId="0" fontId="31" fillId="0" borderId="83" xfId="0" applyFont="1" applyBorder="1" applyAlignment="1" applyProtection="1">
      <alignment horizontal="center" vertical="center"/>
      <protection locked="0"/>
    </xf>
    <xf numFmtId="0" fontId="31" fillId="0" borderId="82" xfId="0" applyFont="1" applyBorder="1" applyAlignment="1" applyProtection="1">
      <alignment horizontal="center" vertical="center"/>
      <protection locked="0"/>
    </xf>
    <xf numFmtId="0" fontId="31" fillId="0" borderId="85" xfId="0" applyFont="1" applyBorder="1" applyAlignment="1" applyProtection="1">
      <alignment horizontal="center" vertical="center"/>
      <protection locked="0"/>
    </xf>
    <xf numFmtId="0" fontId="31" fillId="0" borderId="86" xfId="0" applyFont="1" applyBorder="1" applyAlignment="1" applyProtection="1">
      <alignment horizontal="center" vertical="center"/>
      <protection locked="0"/>
    </xf>
    <xf numFmtId="0" fontId="31" fillId="0" borderId="84" xfId="0" applyFont="1" applyBorder="1" applyAlignment="1" applyProtection="1">
      <alignment horizontal="center" vertical="center"/>
      <protection locked="0"/>
    </xf>
    <xf numFmtId="0" fontId="16" fillId="0" borderId="81" xfId="0" applyFont="1" applyBorder="1" applyAlignment="1">
      <alignment horizontal="center" vertical="center" shrinkToFit="1"/>
    </xf>
    <xf numFmtId="0" fontId="16" fillId="0" borderId="71" xfId="0" applyFont="1" applyBorder="1" applyAlignment="1">
      <alignment horizontal="center" vertical="center" shrinkToFit="1"/>
    </xf>
    <xf numFmtId="0" fontId="16" fillId="0" borderId="72" xfId="0" applyFont="1" applyBorder="1" applyAlignment="1">
      <alignment horizontal="center" vertical="center" shrinkToFit="1"/>
    </xf>
    <xf numFmtId="0" fontId="34" fillId="0" borderId="59" xfId="0" applyFont="1" applyBorder="1" applyAlignment="1" applyProtection="1">
      <alignment horizontal="center" vertical="center" wrapText="1"/>
      <protection locked="0"/>
    </xf>
    <xf numFmtId="0" fontId="34" fillId="0" borderId="2"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4" fillId="0" borderId="90" xfId="0" applyFont="1" applyBorder="1" applyAlignment="1" applyProtection="1">
      <alignment horizontal="center" vertical="center" wrapText="1"/>
      <protection locked="0"/>
    </xf>
    <xf numFmtId="0" fontId="34" fillId="0" borderId="0" xfId="0" applyFont="1" applyAlignment="1" applyProtection="1">
      <alignment horizontal="center" vertical="center" wrapText="1"/>
      <protection locked="0"/>
    </xf>
    <xf numFmtId="0" fontId="34" fillId="0" borderId="61" xfId="0" applyFont="1" applyBorder="1" applyAlignment="1" applyProtection="1">
      <alignment horizontal="center" vertical="center" wrapText="1"/>
      <protection locked="0"/>
    </xf>
    <xf numFmtId="0" fontId="34" fillId="0" borderId="78" xfId="0" applyFont="1" applyBorder="1" applyAlignment="1" applyProtection="1">
      <alignment horizontal="center" vertical="center" wrapText="1"/>
      <protection locked="0"/>
    </xf>
    <xf numFmtId="0" fontId="34" fillId="0" borderId="1"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1" fillId="0" borderId="87" xfId="0" applyFont="1" applyBorder="1" applyAlignment="1" applyProtection="1">
      <alignment horizontal="center" vertical="center"/>
      <protection locked="0"/>
    </xf>
    <xf numFmtId="0" fontId="4" fillId="5" borderId="0" xfId="0" applyFont="1" applyFill="1" applyAlignment="1">
      <alignment horizontal="left" vertical="top" wrapText="1"/>
    </xf>
    <xf numFmtId="0" fontId="7" fillId="5" borderId="0" xfId="0" applyFont="1" applyFill="1" applyAlignment="1">
      <alignment horizontal="left" vertical="top" wrapText="1"/>
    </xf>
    <xf numFmtId="0" fontId="20" fillId="6" borderId="155" xfId="0" applyFont="1" applyFill="1" applyBorder="1" applyAlignment="1">
      <alignment horizontal="center" vertical="center"/>
    </xf>
    <xf numFmtId="0" fontId="20" fillId="6" borderId="108" xfId="0" applyFont="1" applyFill="1" applyBorder="1" applyAlignment="1">
      <alignment horizontal="center" vertical="center"/>
    </xf>
    <xf numFmtId="0" fontId="20" fillId="6" borderId="156" xfId="0" applyFont="1" applyFill="1" applyBorder="1" applyAlignment="1">
      <alignment horizontal="center" vertical="center"/>
    </xf>
    <xf numFmtId="0" fontId="20" fillId="6" borderId="158" xfId="0" applyFont="1" applyFill="1" applyBorder="1" applyAlignment="1">
      <alignment horizontal="center" vertical="center"/>
    </xf>
    <xf numFmtId="0" fontId="20" fillId="6" borderId="40" xfId="0" applyFont="1" applyFill="1" applyBorder="1" applyAlignment="1">
      <alignment horizontal="center" vertical="center"/>
    </xf>
    <xf numFmtId="0" fontId="20" fillId="6" borderId="157" xfId="0" applyFont="1" applyFill="1" applyBorder="1" applyAlignment="1">
      <alignment horizontal="center" vertical="center"/>
    </xf>
    <xf numFmtId="0" fontId="20" fillId="6" borderId="56" xfId="0" applyFont="1" applyFill="1" applyBorder="1" applyAlignment="1">
      <alignment horizontal="center" vertical="center"/>
    </xf>
    <xf numFmtId="0" fontId="20" fillId="6" borderId="3" xfId="0" applyFont="1" applyFill="1" applyBorder="1" applyAlignment="1">
      <alignment horizontal="center" vertical="center"/>
    </xf>
    <xf numFmtId="0" fontId="20" fillId="6" borderId="55" xfId="0" applyFont="1" applyFill="1" applyBorder="1" applyAlignment="1">
      <alignment horizontal="center" vertical="center"/>
    </xf>
    <xf numFmtId="0" fontId="14" fillId="6" borderId="24" xfId="0" applyFont="1" applyFill="1" applyBorder="1" applyAlignment="1">
      <alignment horizontal="center" vertical="center"/>
    </xf>
    <xf numFmtId="0" fontId="14" fillId="6" borderId="102" xfId="0" applyFont="1" applyFill="1" applyBorder="1" applyAlignment="1">
      <alignment horizontal="center" vertical="center"/>
    </xf>
    <xf numFmtId="0" fontId="14" fillId="6" borderId="25" xfId="0" applyFont="1" applyFill="1" applyBorder="1" applyAlignment="1">
      <alignment horizontal="center" vertical="center"/>
    </xf>
    <xf numFmtId="0" fontId="14" fillId="6" borderId="39" xfId="0" applyFont="1" applyFill="1" applyBorder="1" applyAlignment="1">
      <alignment horizontal="center" vertical="center"/>
    </xf>
    <xf numFmtId="0" fontId="20" fillId="0" borderId="97"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11" fillId="0" borderId="101"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0" fontId="20" fillId="0" borderId="103" xfId="0" applyFont="1" applyBorder="1" applyAlignment="1">
      <alignment horizontal="center" vertical="center" textRotation="255"/>
    </xf>
    <xf numFmtId="0" fontId="20" fillId="0" borderId="104" xfId="0" applyFont="1" applyBorder="1" applyAlignment="1">
      <alignment horizontal="center" vertical="center" textRotation="255"/>
    </xf>
    <xf numFmtId="0" fontId="20" fillId="0" borderId="35" xfId="0" applyFont="1" applyBorder="1" applyAlignment="1">
      <alignment horizontal="center" vertical="center" textRotation="255"/>
    </xf>
    <xf numFmtId="0" fontId="20" fillId="0" borderId="73" xfId="0" applyFont="1" applyBorder="1" applyAlignment="1">
      <alignment horizontal="left" vertical="center"/>
    </xf>
    <xf numFmtId="0" fontId="20" fillId="0" borderId="112" xfId="0" applyFont="1" applyBorder="1" applyAlignment="1">
      <alignment horizontal="left" vertical="center"/>
    </xf>
    <xf numFmtId="0" fontId="20" fillId="0" borderId="74" xfId="0" applyFont="1" applyBorder="1" applyAlignment="1">
      <alignment horizontal="left" vertical="center"/>
    </xf>
    <xf numFmtId="0" fontId="34" fillId="0" borderId="52" xfId="0" applyFont="1" applyBorder="1" applyAlignment="1" applyProtection="1">
      <alignment horizontal="center" vertical="center" wrapText="1"/>
      <protection locked="0"/>
    </xf>
    <xf numFmtId="0" fontId="34" fillId="0" borderId="92" xfId="0" applyFont="1" applyBorder="1" applyAlignment="1" applyProtection="1">
      <alignment horizontal="left" vertical="center" shrinkToFit="1"/>
      <protection locked="0"/>
    </xf>
    <xf numFmtId="0" fontId="20" fillId="0" borderId="92" xfId="0" applyFont="1" applyBorder="1" applyAlignment="1">
      <alignment horizontal="center" vertical="center"/>
    </xf>
    <xf numFmtId="0" fontId="34" fillId="0" borderId="92" xfId="0" applyFont="1" applyBorder="1" applyAlignment="1" applyProtection="1">
      <alignment horizontal="center" vertical="center" shrinkToFit="1"/>
      <protection locked="0"/>
    </xf>
    <xf numFmtId="0" fontId="16" fillId="0" borderId="68" xfId="0" applyFont="1" applyBorder="1" applyAlignment="1">
      <alignment horizontal="center" vertical="center" shrinkToFit="1"/>
    </xf>
    <xf numFmtId="0" fontId="16" fillId="0" borderId="91" xfId="0" applyFont="1" applyBorder="1" applyAlignment="1">
      <alignment horizontal="center" vertical="center" shrinkToFit="1"/>
    </xf>
    <xf numFmtId="0" fontId="20" fillId="0" borderId="3" xfId="0" applyFont="1" applyBorder="1" applyAlignment="1">
      <alignment horizontal="right"/>
    </xf>
    <xf numFmtId="0" fontId="20" fillId="0" borderId="55" xfId="0" applyFont="1" applyBorder="1" applyAlignment="1">
      <alignment horizontal="right"/>
    </xf>
    <xf numFmtId="0" fontId="31" fillId="0" borderId="77" xfId="0" applyFont="1" applyBorder="1" applyAlignment="1" applyProtection="1">
      <alignment horizontal="right" vertical="center" shrinkToFit="1"/>
      <protection locked="0"/>
    </xf>
    <xf numFmtId="0" fontId="31" fillId="0" borderId="43" xfId="0" applyFont="1" applyBorder="1" applyAlignment="1" applyProtection="1">
      <alignment horizontal="right" vertical="center" shrinkToFit="1"/>
      <protection locked="0"/>
    </xf>
    <xf numFmtId="0" fontId="31" fillId="0" borderId="44" xfId="0" applyFont="1" applyBorder="1" applyAlignment="1" applyProtection="1">
      <alignment horizontal="right" vertical="center" shrinkToFit="1"/>
      <protection locked="0"/>
    </xf>
    <xf numFmtId="0" fontId="16" fillId="0" borderId="65" xfId="0" applyFont="1" applyBorder="1" applyAlignment="1">
      <alignment horizontal="center" vertical="center"/>
    </xf>
    <xf numFmtId="0" fontId="16" fillId="0" borderId="66" xfId="0" applyFont="1" applyBorder="1" applyAlignment="1">
      <alignment horizontal="center" vertical="center"/>
    </xf>
    <xf numFmtId="0" fontId="30" fillId="0" borderId="0" xfId="0" applyFont="1" applyAlignment="1">
      <alignment horizontal="left" vertical="center"/>
    </xf>
    <xf numFmtId="0" fontId="16" fillId="0" borderId="121" xfId="0" applyFont="1" applyBorder="1" applyAlignment="1">
      <alignment horizontal="center" vertical="center" shrinkToFit="1"/>
    </xf>
    <xf numFmtId="0" fontId="16" fillId="0" borderId="76" xfId="0" applyFont="1" applyBorder="1" applyAlignment="1">
      <alignment horizontal="center" vertical="center" shrinkToFit="1"/>
    </xf>
    <xf numFmtId="0" fontId="16" fillId="0" borderId="77" xfId="0" applyFont="1" applyBorder="1" applyAlignment="1">
      <alignment horizontal="center" vertical="center" shrinkToFit="1"/>
    </xf>
    <xf numFmtId="0" fontId="16" fillId="0" borderId="122"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75" xfId="0" applyFont="1" applyBorder="1" applyAlignment="1">
      <alignment horizontal="center" vertical="center" shrinkToFit="1"/>
    </xf>
    <xf numFmtId="0" fontId="20" fillId="0" borderId="52" xfId="0" applyFont="1" applyBorder="1" applyAlignment="1">
      <alignment horizontal="center" vertical="center"/>
    </xf>
    <xf numFmtId="176" fontId="31" fillId="0" borderId="119" xfId="0" applyNumberFormat="1" applyFont="1" applyBorder="1" applyAlignment="1">
      <alignment horizontal="center" vertical="center" shrinkToFit="1"/>
    </xf>
    <xf numFmtId="176" fontId="31" fillId="0" borderId="107" xfId="0" applyNumberFormat="1" applyFont="1" applyBorder="1" applyAlignment="1">
      <alignment horizontal="center" vertical="center" shrinkToFit="1"/>
    </xf>
    <xf numFmtId="176" fontId="31" fillId="0" borderId="120" xfId="0" applyNumberFormat="1" applyFont="1" applyBorder="1" applyAlignment="1">
      <alignment horizontal="center" vertical="center" shrinkToFit="1"/>
    </xf>
    <xf numFmtId="0" fontId="34" fillId="0" borderId="149" xfId="0" applyFont="1" applyBorder="1" applyAlignment="1" applyProtection="1">
      <alignment horizontal="center" vertical="center" wrapText="1"/>
      <protection locked="0"/>
    </xf>
    <xf numFmtId="0" fontId="34" fillId="0" borderId="137" xfId="0" applyFont="1" applyBorder="1" applyAlignment="1" applyProtection="1">
      <alignment horizontal="center" vertical="center" wrapText="1"/>
      <protection locked="0"/>
    </xf>
    <xf numFmtId="0" fontId="0" fillId="0" borderId="137" xfId="0" applyBorder="1" applyAlignment="1" applyProtection="1">
      <alignment horizontal="center" vertical="center" wrapText="1"/>
      <protection locked="0"/>
    </xf>
    <xf numFmtId="0" fontId="20" fillId="6" borderId="14" xfId="0" applyFont="1" applyFill="1" applyBorder="1" applyAlignment="1">
      <alignment horizontal="right"/>
    </xf>
    <xf numFmtId="0" fontId="20" fillId="6" borderId="15" xfId="0" applyFont="1" applyFill="1" applyBorder="1" applyAlignment="1">
      <alignment horizontal="right"/>
    </xf>
    <xf numFmtId="176" fontId="31" fillId="0" borderId="176" xfId="0" applyNumberFormat="1" applyFont="1" applyBorder="1" applyAlignment="1">
      <alignment horizontal="center" vertical="center" shrinkToFit="1"/>
    </xf>
    <xf numFmtId="176" fontId="31" fillId="0" borderId="175" xfId="0" applyNumberFormat="1" applyFont="1" applyBorder="1" applyAlignment="1">
      <alignment horizontal="center" vertical="center" shrinkToFit="1"/>
    </xf>
    <xf numFmtId="0" fontId="35" fillId="0" borderId="124" xfId="0" applyFont="1" applyBorder="1" applyAlignment="1" applyProtection="1">
      <alignment horizontal="center" vertical="center" wrapText="1" shrinkToFit="1"/>
      <protection locked="0"/>
    </xf>
    <xf numFmtId="0" fontId="35" fillId="0" borderId="133" xfId="0" applyFont="1" applyBorder="1" applyAlignment="1" applyProtection="1">
      <alignment horizontal="center" vertical="center" wrapText="1" shrinkToFit="1"/>
      <protection locked="0"/>
    </xf>
    <xf numFmtId="0" fontId="35" fillId="0" borderId="150" xfId="0" applyFont="1" applyBorder="1" applyAlignment="1" applyProtection="1">
      <alignment horizontal="center" vertical="center" wrapText="1" shrinkToFit="1"/>
      <protection locked="0"/>
    </xf>
    <xf numFmtId="0" fontId="35" fillId="0" borderId="151" xfId="0" applyFont="1" applyBorder="1" applyAlignment="1" applyProtection="1">
      <alignment horizontal="center" vertical="center" wrapText="1" shrinkToFit="1"/>
      <protection locked="0"/>
    </xf>
    <xf numFmtId="0" fontId="20" fillId="0" borderId="123" xfId="0" applyFont="1" applyBorder="1" applyAlignment="1">
      <alignment horizontal="center" vertical="center" wrapText="1"/>
    </xf>
    <xf numFmtId="0" fontId="20" fillId="0" borderId="124" xfId="0" applyFont="1" applyBorder="1" applyAlignment="1">
      <alignment horizontal="center" vertical="center" wrapText="1"/>
    </xf>
    <xf numFmtId="0" fontId="20" fillId="0" borderId="134" xfId="0" applyFont="1" applyBorder="1" applyAlignment="1">
      <alignment horizontal="center" vertical="center" wrapText="1"/>
    </xf>
    <xf numFmtId="0" fontId="20" fillId="0" borderId="150" xfId="0" applyFont="1" applyBorder="1" applyAlignment="1">
      <alignment horizontal="center" vertical="center" wrapText="1"/>
    </xf>
    <xf numFmtId="0" fontId="20" fillId="6" borderId="152" xfId="0" applyFont="1" applyFill="1" applyBorder="1" applyAlignment="1">
      <alignment horizontal="center" vertical="center" wrapText="1"/>
    </xf>
    <xf numFmtId="0" fontId="20" fillId="6" borderId="153" xfId="0" applyFont="1" applyFill="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176" fontId="34" fillId="0" borderId="146" xfId="0" applyNumberFormat="1" applyFont="1" applyBorder="1" applyAlignment="1">
      <alignment horizontal="center" vertical="center" shrinkToFit="1"/>
    </xf>
    <xf numFmtId="176" fontId="34" fillId="0" borderId="147" xfId="0" applyNumberFormat="1" applyFont="1" applyBorder="1" applyAlignment="1">
      <alignment horizontal="center" vertical="center" shrinkToFit="1"/>
    </xf>
    <xf numFmtId="176" fontId="34" fillId="0" borderId="148" xfId="0" applyNumberFormat="1" applyFont="1" applyBorder="1" applyAlignment="1">
      <alignment horizontal="center" vertical="center" shrinkToFit="1"/>
    </xf>
    <xf numFmtId="176" fontId="31" fillId="0" borderId="74" xfId="0" applyNumberFormat="1" applyFont="1" applyBorder="1" applyAlignment="1">
      <alignment horizontal="center" vertical="center" shrinkToFit="1"/>
    </xf>
    <xf numFmtId="176" fontId="31" fillId="0" borderId="73" xfId="0" applyNumberFormat="1" applyFont="1" applyBorder="1" applyAlignment="1">
      <alignment horizontal="center" vertical="center" shrinkToFit="1"/>
    </xf>
    <xf numFmtId="0" fontId="20" fillId="0" borderId="73" xfId="0" applyFont="1" applyBorder="1" applyAlignment="1">
      <alignment horizontal="left" vertical="center" shrinkToFit="1"/>
    </xf>
    <xf numFmtId="0" fontId="20" fillId="0" borderId="112" xfId="0" applyFont="1" applyBorder="1" applyAlignment="1">
      <alignment horizontal="left" vertical="center" shrinkToFit="1"/>
    </xf>
    <xf numFmtId="0" fontId="20" fillId="0" borderId="74" xfId="0" applyFont="1" applyBorder="1" applyAlignment="1">
      <alignment horizontal="left" vertical="center" shrinkToFit="1"/>
    </xf>
    <xf numFmtId="0" fontId="20" fillId="0" borderId="96" xfId="0" applyFont="1" applyBorder="1" applyAlignment="1">
      <alignment horizontal="left" vertical="center"/>
    </xf>
    <xf numFmtId="0" fontId="20" fillId="0" borderId="23" xfId="0" applyFont="1" applyBorder="1" applyAlignment="1">
      <alignment horizontal="left" vertical="center"/>
    </xf>
    <xf numFmtId="0" fontId="20" fillId="0" borderId="34" xfId="0" applyFont="1" applyBorder="1" applyAlignment="1">
      <alignment horizontal="center" vertical="center" textRotation="255" shrinkToFit="1"/>
    </xf>
    <xf numFmtId="0" fontId="20" fillId="0" borderId="104"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20" fillId="0" borderId="76" xfId="0" applyFont="1" applyBorder="1" applyAlignment="1">
      <alignment horizontal="center" vertical="center" textRotation="255"/>
    </xf>
    <xf numFmtId="0" fontId="20" fillId="0" borderId="89" xfId="0" applyFont="1" applyBorder="1" applyAlignment="1">
      <alignment horizontal="center" vertical="center" textRotation="255"/>
    </xf>
    <xf numFmtId="0" fontId="20" fillId="0" borderId="116" xfId="0" applyFont="1" applyBorder="1" applyAlignment="1">
      <alignment horizontal="left" vertical="center"/>
    </xf>
    <xf numFmtId="0" fontId="20" fillId="0" borderId="21" xfId="0" applyFont="1" applyBorder="1" applyAlignment="1">
      <alignment horizontal="left" vertical="center"/>
    </xf>
    <xf numFmtId="0" fontId="20" fillId="0" borderId="117" xfId="0" applyFont="1" applyBorder="1" applyAlignment="1">
      <alignment horizontal="left" vertical="center"/>
    </xf>
    <xf numFmtId="0" fontId="20" fillId="0" borderId="140" xfId="0" applyFont="1" applyBorder="1" applyAlignment="1">
      <alignment horizontal="center" vertical="center" wrapText="1"/>
    </xf>
    <xf numFmtId="0" fontId="20" fillId="0" borderId="141" xfId="0" applyFont="1" applyBorder="1" applyAlignment="1">
      <alignment horizontal="center" vertical="center" wrapText="1"/>
    </xf>
    <xf numFmtId="0" fontId="34" fillId="0" borderId="125" xfId="0" applyFont="1" applyBorder="1" applyAlignment="1" applyProtection="1">
      <alignment horizontal="center" vertical="center" wrapText="1"/>
      <protection locked="0"/>
    </xf>
    <xf numFmtId="0" fontId="34" fillId="0" borderId="126" xfId="0" applyFont="1" applyBorder="1" applyAlignment="1" applyProtection="1">
      <alignment horizontal="center" vertical="center" wrapText="1"/>
      <protection locked="0"/>
    </xf>
    <xf numFmtId="0" fontId="34" fillId="0" borderId="159" xfId="0" applyFont="1" applyBorder="1" applyAlignment="1" applyProtection="1">
      <alignment horizontal="center" vertical="center" wrapText="1"/>
      <protection locked="0"/>
    </xf>
    <xf numFmtId="0" fontId="34" fillId="0" borderId="160" xfId="0" applyFont="1" applyBorder="1" applyAlignment="1" applyProtection="1">
      <alignment horizontal="center" vertical="center" wrapText="1"/>
      <protection locked="0"/>
    </xf>
    <xf numFmtId="0" fontId="20" fillId="0" borderId="129" xfId="0" applyFont="1" applyBorder="1" applyAlignment="1">
      <alignment horizontal="center" vertical="center" wrapText="1"/>
    </xf>
    <xf numFmtId="0" fontId="20" fillId="0" borderId="130" xfId="0" applyFont="1" applyBorder="1" applyAlignment="1">
      <alignment horizontal="center" vertical="center" wrapText="1"/>
    </xf>
    <xf numFmtId="0" fontId="20" fillId="0" borderId="161" xfId="0" applyFont="1" applyBorder="1" applyAlignment="1">
      <alignment horizontal="center" vertical="center" wrapText="1"/>
    </xf>
    <xf numFmtId="0" fontId="20" fillId="0" borderId="131" xfId="0" applyFont="1" applyBorder="1" applyAlignment="1">
      <alignment horizontal="center" vertical="center" wrapText="1"/>
    </xf>
    <xf numFmtId="0" fontId="20" fillId="0" borderId="132" xfId="0" applyFont="1" applyBorder="1" applyAlignment="1">
      <alignment horizontal="center" vertical="center" wrapText="1"/>
    </xf>
    <xf numFmtId="0" fontId="20" fillId="0" borderId="162" xfId="0" applyFont="1" applyBorder="1" applyAlignment="1">
      <alignment horizontal="center" vertical="center" wrapText="1"/>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91" xfId="0" applyFont="1" applyBorder="1" applyAlignment="1">
      <alignment horizontal="left" vertical="center"/>
    </xf>
    <xf numFmtId="0" fontId="20" fillId="0" borderId="92" xfId="0" applyFont="1" applyBorder="1" applyAlignment="1">
      <alignment horizontal="left" vertical="center"/>
    </xf>
    <xf numFmtId="0" fontId="20" fillId="0" borderId="111" xfId="0" applyFont="1" applyBorder="1" applyAlignment="1">
      <alignment horizontal="left" vertical="center"/>
    </xf>
    <xf numFmtId="0" fontId="20" fillId="0" borderId="143" xfId="0" applyFont="1" applyBorder="1" applyAlignment="1">
      <alignment horizontal="center" vertical="center" textRotation="255" shrinkToFit="1"/>
    </xf>
    <xf numFmtId="0" fontId="20" fillId="0" borderId="90" xfId="0" applyFont="1" applyBorder="1" applyAlignment="1">
      <alignment horizontal="center" vertical="center" textRotation="255" shrinkToFit="1"/>
    </xf>
    <xf numFmtId="0" fontId="20" fillId="0" borderId="142" xfId="0" applyFont="1" applyBorder="1" applyAlignment="1">
      <alignment horizontal="center" vertical="center" textRotation="255" shrinkToFit="1"/>
    </xf>
    <xf numFmtId="0" fontId="16" fillId="0" borderId="96" xfId="0" applyFont="1" applyBorder="1" applyAlignment="1">
      <alignment horizontal="center" vertical="center" textRotation="255" shrinkToFit="1"/>
    </xf>
    <xf numFmtId="0" fontId="16" fillId="0" borderId="90" xfId="0" applyFont="1" applyBorder="1" applyAlignment="1">
      <alignment horizontal="center" vertical="center" textRotation="255" shrinkToFit="1"/>
    </xf>
    <xf numFmtId="0" fontId="16" fillId="0" borderId="142" xfId="0" applyFont="1" applyBorder="1" applyAlignment="1">
      <alignment horizontal="center" vertical="center" textRotation="255" shrinkToFit="1"/>
    </xf>
    <xf numFmtId="0" fontId="15" fillId="0" borderId="62"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49" fontId="31" fillId="0" borderId="2" xfId="0" applyNumberFormat="1" applyFont="1" applyBorder="1" applyAlignment="1" applyProtection="1">
      <alignment horizontal="center" vertical="center" shrinkToFit="1"/>
      <protection locked="0"/>
    </xf>
    <xf numFmtId="0" fontId="31" fillId="0" borderId="0" xfId="0" applyFont="1" applyAlignment="1" applyProtection="1">
      <alignment horizontal="left" vertical="center" shrinkToFit="1"/>
      <protection locked="0"/>
    </xf>
    <xf numFmtId="0" fontId="31" fillId="0" borderId="11" xfId="0" applyFont="1" applyBorder="1" applyAlignment="1" applyProtection="1">
      <alignment horizontal="left" vertical="center" shrinkToFit="1"/>
      <protection locked="0"/>
    </xf>
    <xf numFmtId="49" fontId="31" fillId="0" borderId="18" xfId="0" applyNumberFormat="1" applyFont="1" applyBorder="1" applyAlignment="1" applyProtection="1">
      <alignment horizontal="center" vertical="center" shrinkToFit="1"/>
      <protection locked="0"/>
    </xf>
    <xf numFmtId="0" fontId="11" fillId="0" borderId="51" xfId="0" applyFont="1" applyBorder="1" applyAlignment="1" applyProtection="1">
      <alignment horizontal="center" vertical="center" shrinkToFit="1"/>
      <protection locked="0"/>
    </xf>
    <xf numFmtId="0" fontId="11" fillId="0" borderId="77" xfId="0" applyFont="1" applyBorder="1" applyAlignment="1" applyProtection="1">
      <alignment horizontal="center" vertical="center" shrinkToFit="1"/>
      <protection locked="0"/>
    </xf>
    <xf numFmtId="0" fontId="15" fillId="0" borderId="109" xfId="0" applyFont="1" applyBorder="1" applyAlignment="1">
      <alignment horizontal="center" vertical="center" textRotation="255"/>
    </xf>
    <xf numFmtId="0" fontId="15" fillId="0" borderId="108" xfId="0" applyFont="1" applyBorder="1" applyAlignment="1">
      <alignment horizontal="center" vertical="center" textRotation="255"/>
    </xf>
    <xf numFmtId="0" fontId="15" fillId="0" borderId="110"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6" fillId="0" borderId="170" xfId="0" applyFont="1" applyBorder="1" applyAlignment="1">
      <alignment horizontal="right" vertical="center"/>
    </xf>
    <xf numFmtId="0" fontId="11" fillId="0" borderId="3" xfId="0" applyFont="1" applyBorder="1" applyAlignment="1" applyProtection="1">
      <alignment horizontal="center" vertical="center" shrinkToFit="1"/>
      <protection locked="0"/>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1" fillId="0" borderId="13" xfId="0" applyFont="1" applyBorder="1" applyAlignment="1" applyProtection="1">
      <alignment horizontal="center" vertical="center" shrinkToFit="1"/>
      <protection locked="0"/>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39" fillId="0" borderId="12" xfId="0" applyFont="1" applyBorder="1" applyAlignment="1">
      <alignment horizontal="center" vertical="center"/>
    </xf>
    <xf numFmtId="0" fontId="39" fillId="0" borderId="13" xfId="0" applyFont="1" applyBorder="1" applyAlignment="1">
      <alignment horizontal="center" vertical="center"/>
    </xf>
    <xf numFmtId="0" fontId="39" fillId="0" borderId="32" xfId="0" applyFont="1" applyBorder="1" applyAlignment="1">
      <alignment horizontal="center" vertical="center"/>
    </xf>
    <xf numFmtId="0" fontId="11" fillId="0" borderId="0" xfId="0" applyFont="1" applyAlignment="1" applyProtection="1">
      <alignment horizontal="center" vertical="center" shrinkToFit="1"/>
      <protection locked="0"/>
    </xf>
    <xf numFmtId="0" fontId="11" fillId="0" borderId="108" xfId="0" applyFont="1" applyBorder="1" applyAlignment="1" applyProtection="1">
      <alignment horizontal="center" vertical="center" shrinkToFit="1"/>
      <protection locked="0"/>
    </xf>
    <xf numFmtId="0" fontId="11" fillId="0" borderId="40" xfId="0" applyFont="1" applyBorder="1" applyAlignment="1" applyProtection="1">
      <alignment horizontal="center" vertical="center" shrinkToFit="1"/>
      <protection locked="0"/>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39" fillId="0" borderId="0" xfId="0" applyFont="1" applyAlignment="1">
      <alignment horizontal="left" vertical="center"/>
    </xf>
    <xf numFmtId="0" fontId="39" fillId="0" borderId="33" xfId="0" applyFont="1" applyBorder="1" applyAlignment="1">
      <alignment horizontal="left" vertical="center"/>
    </xf>
    <xf numFmtId="0" fontId="39" fillId="0" borderId="13" xfId="0" applyFont="1" applyBorder="1" applyAlignment="1">
      <alignment horizontal="left" vertical="center"/>
    </xf>
    <xf numFmtId="0" fontId="39" fillId="0" borderId="14" xfId="0" applyFont="1" applyBorder="1" applyAlignment="1">
      <alignment horizontal="lef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11" fillId="0" borderId="1" xfId="0" applyFont="1" applyBorder="1" applyAlignment="1" applyProtection="1">
      <alignment horizontal="center" vertical="center" shrinkToFit="1"/>
      <protection locked="0"/>
    </xf>
    <xf numFmtId="0" fontId="15" fillId="0" borderId="8" xfId="0" applyFont="1" applyBorder="1" applyAlignment="1">
      <alignment horizontal="left" vertical="center" shrinkToFit="1"/>
    </xf>
    <xf numFmtId="0" fontId="15" fillId="0" borderId="0" xfId="0" applyFont="1" applyAlignment="1">
      <alignment horizontal="left" vertical="center"/>
    </xf>
    <xf numFmtId="0" fontId="33" fillId="0" borderId="167" xfId="0" applyFont="1"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168"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39" fillId="0" borderId="0" xfId="0" applyFont="1" applyAlignment="1"/>
    <xf numFmtId="0" fontId="20" fillId="6" borderId="34" xfId="0" applyFont="1" applyFill="1" applyBorder="1" applyAlignment="1">
      <alignment horizontal="center" vertical="center" textRotation="255"/>
    </xf>
    <xf numFmtId="0" fontId="20" fillId="6" borderId="104" xfId="0" applyFont="1" applyFill="1" applyBorder="1" applyAlignment="1">
      <alignment horizontal="center" vertical="center" textRotation="255"/>
    </xf>
    <xf numFmtId="0" fontId="20" fillId="6" borderId="35" xfId="0" applyFont="1" applyFill="1" applyBorder="1" applyAlignment="1">
      <alignment horizontal="center" vertical="center" textRotation="255"/>
    </xf>
    <xf numFmtId="0" fontId="34" fillId="0" borderId="1" xfId="0" applyFont="1" applyBorder="1" applyAlignment="1" applyProtection="1">
      <alignment horizontal="center" vertical="center" shrinkToFit="1"/>
      <protection locked="0"/>
    </xf>
    <xf numFmtId="0" fontId="20" fillId="0" borderId="1" xfId="0" applyFont="1" applyBorder="1" applyAlignment="1">
      <alignment horizontal="center" vertical="center"/>
    </xf>
    <xf numFmtId="0" fontId="31" fillId="0" borderId="52" xfId="0" applyFont="1" applyBorder="1" applyAlignment="1" applyProtection="1">
      <alignment horizontal="center" vertical="center" shrinkToFit="1"/>
      <protection locked="0"/>
    </xf>
    <xf numFmtId="0" fontId="35" fillId="0" borderId="52" xfId="0" applyFont="1" applyBorder="1" applyAlignment="1" applyProtection="1">
      <alignment horizontal="center" vertical="center" wrapText="1"/>
      <protection locked="0"/>
    </xf>
    <xf numFmtId="0" fontId="34" fillId="0" borderId="94" xfId="0" applyFont="1" applyBorder="1" applyAlignment="1" applyProtection="1">
      <alignment horizontal="center" vertical="center" shrinkToFit="1"/>
      <protection locked="0"/>
    </xf>
    <xf numFmtId="0" fontId="20" fillId="0" borderId="0" xfId="0" applyFont="1" applyAlignment="1">
      <alignment horizontal="center" vertical="center"/>
    </xf>
    <xf numFmtId="0" fontId="20" fillId="0" borderId="78" xfId="0" applyFont="1" applyBorder="1" applyAlignment="1">
      <alignment horizontal="center" vertical="center"/>
    </xf>
    <xf numFmtId="0" fontId="42" fillId="0" borderId="63" xfId="0" applyFont="1" applyBorder="1" applyAlignment="1">
      <alignment horizontal="center" vertical="top" textRotation="255" wrapText="1"/>
    </xf>
    <xf numFmtId="0" fontId="42" fillId="0" borderId="103" xfId="0" applyFont="1" applyBorder="1" applyAlignment="1">
      <alignment horizontal="center" vertical="top" textRotation="255" wrapText="1"/>
    </xf>
    <xf numFmtId="0" fontId="34" fillId="0" borderId="0" xfId="0" applyFont="1" applyAlignment="1" applyProtection="1">
      <alignment horizontal="right" vertical="center" shrinkToFit="1"/>
      <protection locked="0"/>
    </xf>
    <xf numFmtId="0" fontId="21" fillId="0" borderId="0" xfId="0" applyFont="1" applyAlignment="1">
      <alignment horizontal="center" vertical="center"/>
    </xf>
    <xf numFmtId="0" fontId="31" fillId="0" borderId="0" xfId="0" applyFont="1" applyAlignment="1" applyProtection="1">
      <alignment horizontal="center" vertical="center" shrinkToFit="1"/>
      <protection locked="0"/>
    </xf>
    <xf numFmtId="0" fontId="15" fillId="0" borderId="0" xfId="0" applyFont="1" applyAlignment="1">
      <alignment horizontal="center" vertical="center"/>
    </xf>
    <xf numFmtId="0" fontId="15" fillId="0" borderId="1" xfId="0" applyFont="1" applyBorder="1" applyAlignment="1">
      <alignment horizontal="left" vertical="center"/>
    </xf>
    <xf numFmtId="0" fontId="43"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27" fillId="0" borderId="0" xfId="0" applyFont="1" applyAlignment="1">
      <alignment horizontal="right" vertical="center"/>
    </xf>
    <xf numFmtId="0" fontId="16" fillId="0" borderId="0" xfId="0" applyFont="1" applyAlignment="1">
      <alignment horizontal="left" vertical="center" wrapText="1"/>
    </xf>
    <xf numFmtId="0" fontId="20" fillId="0" borderId="52" xfId="0" applyFont="1" applyBorder="1" applyAlignment="1">
      <alignment horizontal="left" vertical="center" wrapText="1" shrinkToFit="1"/>
    </xf>
    <xf numFmtId="0" fontId="20" fillId="0" borderId="94" xfId="0" applyFont="1" applyBorder="1" applyAlignment="1">
      <alignment horizontal="center" vertical="center"/>
    </xf>
    <xf numFmtId="0" fontId="34" fillId="0" borderId="2" xfId="0" applyFont="1" applyBorder="1" applyAlignment="1" applyProtection="1">
      <alignment horizontal="center" vertical="center" shrinkToFit="1"/>
      <protection locked="0"/>
    </xf>
    <xf numFmtId="0" fontId="20" fillId="0" borderId="59" xfId="0" applyFont="1" applyBorder="1" applyAlignment="1">
      <alignment horizontal="left" vertical="center"/>
    </xf>
    <xf numFmtId="0" fontId="20" fillId="0" borderId="90" xfId="0" applyFont="1" applyBorder="1" applyAlignment="1">
      <alignment horizontal="center" vertical="center"/>
    </xf>
    <xf numFmtId="0" fontId="20" fillId="0" borderId="116" xfId="0" applyFont="1" applyBorder="1" applyAlignment="1">
      <alignment horizontal="center" vertical="center"/>
    </xf>
    <xf numFmtId="0" fontId="20" fillId="0" borderId="21" xfId="0" applyFont="1" applyBorder="1" applyAlignment="1">
      <alignment horizontal="center" vertical="center"/>
    </xf>
    <xf numFmtId="0" fontId="20" fillId="0" borderId="72" xfId="0" applyFont="1" applyBorder="1" applyAlignment="1">
      <alignment horizontal="center" vertical="center"/>
    </xf>
    <xf numFmtId="0" fontId="20" fillId="0" borderId="1" xfId="0" applyFont="1" applyBorder="1" applyAlignment="1">
      <alignment horizontal="left" vertical="center"/>
    </xf>
    <xf numFmtId="0" fontId="20" fillId="0" borderId="88" xfId="0" applyFont="1" applyBorder="1" applyAlignment="1">
      <alignment horizontal="left" vertical="center"/>
    </xf>
    <xf numFmtId="0" fontId="34" fillId="0" borderId="99" xfId="0" applyFont="1" applyBorder="1" applyAlignment="1" applyProtection="1">
      <alignment horizontal="center" vertical="center" shrinkToFit="1"/>
      <protection locked="0"/>
    </xf>
    <xf numFmtId="0" fontId="34" fillId="0" borderId="78" xfId="0" applyFont="1" applyBorder="1" applyAlignment="1" applyProtection="1">
      <alignment horizontal="center" vertical="center" shrinkToFit="1"/>
      <protection locked="0"/>
    </xf>
    <xf numFmtId="0" fontId="34" fillId="0" borderId="100" xfId="0" applyFont="1" applyBorder="1" applyAlignment="1" applyProtection="1">
      <alignment horizontal="center" vertical="center" shrinkToFit="1"/>
      <protection locked="0"/>
    </xf>
    <xf numFmtId="0" fontId="20" fillId="0" borderId="2" xfId="0" applyFont="1" applyBorder="1" applyAlignment="1">
      <alignment horizontal="center" vertical="center"/>
    </xf>
    <xf numFmtId="0" fontId="20" fillId="0" borderId="59" xfId="0" applyFont="1" applyBorder="1" applyAlignment="1">
      <alignment horizontal="center" vertical="center"/>
    </xf>
    <xf numFmtId="0" fontId="16" fillId="0" borderId="89" xfId="0" applyFont="1" applyBorder="1" applyAlignment="1">
      <alignment horizontal="left" vertical="center"/>
    </xf>
    <xf numFmtId="0" fontId="16" fillId="0" borderId="90" xfId="0" applyFont="1" applyBorder="1" applyAlignment="1">
      <alignment horizontal="left" vertical="center"/>
    </xf>
    <xf numFmtId="0" fontId="34" fillId="0" borderId="94" xfId="0" applyFont="1" applyBorder="1" applyAlignment="1" applyProtection="1">
      <alignment horizontal="left" vertical="center" shrinkToFit="1"/>
      <protection locked="0"/>
    </xf>
    <xf numFmtId="0" fontId="11" fillId="0" borderId="61" xfId="0" applyFont="1" applyBorder="1" applyAlignment="1" applyProtection="1">
      <alignment horizontal="center" vertical="center" shrinkToFit="1"/>
      <protection locked="0"/>
    </xf>
    <xf numFmtId="0" fontId="11" fillId="0" borderId="89" xfId="0" applyFont="1" applyBorder="1" applyAlignment="1" applyProtection="1">
      <alignment horizontal="center" vertical="center" shrinkToFit="1"/>
      <protection locked="0"/>
    </xf>
    <xf numFmtId="0" fontId="11" fillId="0" borderId="90" xfId="0" applyFont="1" applyBorder="1" applyAlignment="1" applyProtection="1">
      <alignment horizontal="center" vertical="center" shrinkToFit="1"/>
      <protection locked="0"/>
    </xf>
    <xf numFmtId="0" fontId="16" fillId="0" borderId="61" xfId="0" applyFont="1" applyBorder="1" applyAlignment="1">
      <alignment horizontal="center" vertical="center"/>
    </xf>
    <xf numFmtId="0" fontId="16" fillId="0" borderId="90" xfId="0" applyFont="1" applyBorder="1" applyAlignment="1">
      <alignment horizontal="center" vertical="center"/>
    </xf>
    <xf numFmtId="0" fontId="20" fillId="0" borderId="52" xfId="0" applyFont="1" applyBorder="1" applyAlignment="1">
      <alignment horizontal="left" vertical="center"/>
    </xf>
    <xf numFmtId="0" fontId="20" fillId="0" borderId="91" xfId="0" applyFont="1" applyBorder="1" applyAlignment="1">
      <alignment horizontal="center" vertical="center"/>
    </xf>
    <xf numFmtId="0" fontId="20" fillId="0" borderId="145" xfId="0" applyFont="1" applyBorder="1" applyAlignment="1">
      <alignment horizontal="left" vertical="center" wrapText="1"/>
    </xf>
    <xf numFmtId="0" fontId="34" fillId="0" borderId="21" xfId="0" applyFont="1" applyBorder="1" applyAlignment="1" applyProtection="1">
      <alignment horizontal="right" vertical="center" shrinkToFit="1"/>
      <protection locked="0"/>
    </xf>
    <xf numFmtId="0" fontId="44" fillId="0" borderId="149" xfId="0" applyFont="1" applyBorder="1" applyAlignment="1" applyProtection="1">
      <alignment horizontal="center" vertical="center" wrapText="1"/>
      <protection locked="0"/>
    </xf>
    <xf numFmtId="0" fontId="44" fillId="0" borderId="137" xfId="0" applyFont="1" applyBorder="1" applyAlignment="1" applyProtection="1">
      <alignment horizontal="center" vertical="center" wrapText="1"/>
      <protection locked="0"/>
    </xf>
    <xf numFmtId="0" fontId="45" fillId="0" borderId="137" xfId="0" applyFont="1" applyBorder="1" applyProtection="1">
      <alignment vertical="center"/>
      <protection locked="0"/>
    </xf>
    <xf numFmtId="0" fontId="45" fillId="0" borderId="138" xfId="0" applyFont="1" applyBorder="1" applyProtection="1">
      <alignment vertical="center"/>
      <protection locked="0"/>
    </xf>
    <xf numFmtId="0" fontId="20" fillId="0" borderId="0" xfId="0" applyFont="1" applyAlignment="1">
      <alignment horizontal="right" vertical="top"/>
    </xf>
    <xf numFmtId="0" fontId="16" fillId="0" borderId="78" xfId="0" applyFont="1" applyBorder="1" applyAlignment="1">
      <alignment horizontal="center" vertical="center" shrinkToFit="1"/>
    </xf>
    <xf numFmtId="0" fontId="15" fillId="0" borderId="6" xfId="0" applyFont="1" applyBorder="1" applyAlignment="1">
      <alignment horizontal="left" vertical="center" wrapText="1"/>
    </xf>
    <xf numFmtId="0" fontId="15" fillId="0" borderId="4" xfId="0" applyFont="1" applyBorder="1" applyAlignment="1">
      <alignment horizontal="left" vertical="center"/>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15" fillId="0" borderId="12" xfId="0" applyFont="1" applyBorder="1" applyAlignment="1">
      <alignment horizontal="center" vertical="center"/>
    </xf>
    <xf numFmtId="0" fontId="15" fillId="0" borderId="32" xfId="0" applyFont="1" applyBorder="1" applyAlignment="1">
      <alignment horizontal="center" vertical="center"/>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20" fillId="0" borderId="52" xfId="0" applyFont="1" applyBorder="1" applyAlignment="1">
      <alignment horizontal="center" vertical="center" wrapText="1"/>
    </xf>
    <xf numFmtId="0" fontId="20" fillId="0" borderId="123" xfId="0" applyFont="1" applyBorder="1" applyAlignment="1">
      <alignment horizontal="center" vertical="center"/>
    </xf>
    <xf numFmtId="0" fontId="20" fillId="0" borderId="124" xfId="0" applyFont="1" applyBorder="1" applyAlignment="1">
      <alignment horizontal="center" vertical="center"/>
    </xf>
    <xf numFmtId="0" fontId="20" fillId="0" borderId="127" xfId="0" applyFont="1" applyBorder="1" applyAlignment="1">
      <alignment horizontal="center" vertical="center"/>
    </xf>
    <xf numFmtId="0" fontId="20" fillId="0" borderId="128" xfId="0" applyFont="1" applyBorder="1" applyAlignment="1">
      <alignment horizontal="center" vertical="center"/>
    </xf>
    <xf numFmtId="0" fontId="39" fillId="0" borderId="4"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36" xfId="0" applyFont="1" applyBorder="1" applyAlignment="1">
      <alignment horizontal="center" vertical="center"/>
    </xf>
    <xf numFmtId="0" fontId="39" fillId="0" borderId="16" xfId="0" applyFont="1" applyBorder="1" applyAlignment="1">
      <alignment horizontal="center" vertical="center"/>
    </xf>
    <xf numFmtId="0" fontId="39" fillId="0" borderId="37" xfId="0" applyFont="1" applyBorder="1" applyAlignment="1">
      <alignment horizontal="center" vertical="center"/>
    </xf>
    <xf numFmtId="0" fontId="39" fillId="0" borderId="17" xfId="0" applyFont="1" applyBorder="1" applyAlignment="1">
      <alignment horizontal="center" vertical="center"/>
    </xf>
    <xf numFmtId="0" fontId="39" fillId="0" borderId="16" xfId="0" applyFont="1" applyBorder="1" applyAlignment="1">
      <alignment horizontal="center" vertical="center" wrapText="1"/>
    </xf>
    <xf numFmtId="0" fontId="39" fillId="0" borderId="34"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35" xfId="0" applyFont="1" applyBorder="1" applyAlignment="1">
      <alignment horizontal="center" vertical="center"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8" xfId="0" applyFont="1" applyBorder="1" applyAlignment="1">
      <alignment horizontal="center" vertical="center"/>
    </xf>
    <xf numFmtId="0" fontId="39" fillId="0" borderId="9" xfId="0" applyFont="1" applyBorder="1" applyAlignment="1">
      <alignment horizontal="center" vertical="center"/>
    </xf>
    <xf numFmtId="0" fontId="11" fillId="0" borderId="3" xfId="0" applyFont="1" applyBorder="1" applyAlignment="1">
      <alignment horizontal="center" vertical="center" shrinkToFit="1"/>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39" fillId="0" borderId="137" xfId="0" applyFont="1" applyBorder="1" applyAlignment="1">
      <alignment horizontal="center" vertical="center"/>
    </xf>
    <xf numFmtId="0" fontId="39" fillId="0" borderId="139" xfId="0" applyFont="1" applyBorder="1" applyAlignment="1">
      <alignment horizontal="center"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39" fillId="0" borderId="4" xfId="0" applyFont="1" applyBorder="1" applyAlignment="1">
      <alignment horizontal="center" vertical="center"/>
    </xf>
    <xf numFmtId="0" fontId="39" fillId="0" borderId="41" xfId="0" applyFont="1" applyBorder="1" applyAlignment="1">
      <alignment horizontal="center" vertical="center"/>
    </xf>
    <xf numFmtId="0" fontId="39" fillId="0" borderId="135" xfId="0" applyFont="1" applyBorder="1" applyAlignment="1">
      <alignment horizontal="center" vertical="center"/>
    </xf>
    <xf numFmtId="0" fontId="39" fillId="0" borderId="136" xfId="0" applyFont="1" applyBorder="1" applyAlignment="1">
      <alignment horizontal="center" vertical="center"/>
    </xf>
    <xf numFmtId="0" fontId="0" fillId="0" borderId="139" xfId="0" applyBorder="1" applyAlignment="1">
      <alignment horizontal="center" vertical="center"/>
    </xf>
    <xf numFmtId="0" fontId="0" fillId="0" borderId="137" xfId="0" applyBorder="1" applyAlignment="1">
      <alignment horizontal="center" vertical="center"/>
    </xf>
    <xf numFmtId="0" fontId="11" fillId="0" borderId="5" xfId="0" applyFont="1" applyBorder="1" applyAlignment="1">
      <alignment horizontal="center" vertical="center" shrinkToFit="1"/>
    </xf>
    <xf numFmtId="0" fontId="11" fillId="0" borderId="46" xfId="0" applyFont="1" applyBorder="1" applyAlignment="1">
      <alignment horizontal="center" vertical="center" shrinkToFit="1"/>
    </xf>
    <xf numFmtId="0" fontId="31" fillId="0" borderId="59" xfId="0" applyFont="1" applyBorder="1" applyAlignment="1">
      <alignment horizontal="center" vertical="center" shrinkToFit="1"/>
    </xf>
    <xf numFmtId="0" fontId="31" fillId="0" borderId="2" xfId="0" applyFont="1" applyBorder="1" applyAlignment="1">
      <alignment horizontal="center" vertical="center" shrinkToFit="1"/>
    </xf>
    <xf numFmtId="0" fontId="31" fillId="0" borderId="60" xfId="0" applyFont="1" applyBorder="1" applyAlignment="1">
      <alignment horizontal="center" vertical="center" shrinkToFit="1"/>
    </xf>
    <xf numFmtId="0" fontId="15" fillId="0" borderId="56" xfId="0" applyFont="1" applyBorder="1" applyAlignment="1">
      <alignment horizontal="center" vertical="center"/>
    </xf>
    <xf numFmtId="0" fontId="31" fillId="0" borderId="2"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61"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3" xfId="0" applyFont="1" applyBorder="1" applyAlignment="1">
      <alignment horizontal="left" vertical="center"/>
    </xf>
    <xf numFmtId="0" fontId="49" fillId="0" borderId="3" xfId="0" applyFont="1" applyBorder="1" applyAlignment="1">
      <alignment horizontal="left" vertical="center" wrapText="1"/>
    </xf>
    <xf numFmtId="0" fontId="49" fillId="0" borderId="3" xfId="0" applyFont="1" applyBorder="1" applyAlignment="1">
      <alignment horizontal="left" vertical="center"/>
    </xf>
    <xf numFmtId="0" fontId="15" fillId="0" borderId="5" xfId="0" applyFont="1" applyBorder="1" applyAlignment="1">
      <alignment horizontal="left" vertical="center" wrapText="1"/>
    </xf>
    <xf numFmtId="0" fontId="32" fillId="0" borderId="5" xfId="0" applyFont="1" applyBorder="1" applyAlignment="1">
      <alignment horizontal="center" vertical="center" shrinkToFit="1"/>
    </xf>
    <xf numFmtId="0" fontId="31" fillId="0" borderId="11" xfId="0" applyFont="1" applyBorder="1" applyAlignment="1" applyProtection="1">
      <alignment horizontal="center" vertical="center" shrinkToFit="1"/>
      <protection locked="0"/>
    </xf>
    <xf numFmtId="0" fontId="31" fillId="0" borderId="45" xfId="0" applyFont="1" applyBorder="1" applyAlignment="1" applyProtection="1">
      <alignment horizontal="left" vertical="center" shrinkToFit="1"/>
      <protection locked="0"/>
    </xf>
    <xf numFmtId="0" fontId="15" fillId="0" borderId="53" xfId="0" applyFont="1" applyBorder="1" applyAlignment="1">
      <alignment horizontal="center" vertical="center" textRotation="255"/>
    </xf>
    <xf numFmtId="0" fontId="15" fillId="0" borderId="3" xfId="0" applyFont="1" applyBorder="1" applyAlignment="1">
      <alignment horizontal="center" vertical="center" textRotation="255"/>
    </xf>
    <xf numFmtId="0" fontId="15" fillId="0" borderId="54" xfId="0" applyFont="1" applyBorder="1" applyAlignment="1">
      <alignment horizontal="center" vertical="center" textRotation="255"/>
    </xf>
    <xf numFmtId="0" fontId="14" fillId="0" borderId="115" xfId="0" applyFont="1" applyBorder="1" applyAlignment="1">
      <alignment horizontal="center" vertical="center"/>
    </xf>
    <xf numFmtId="0" fontId="20" fillId="6" borderId="154" xfId="0" applyFont="1" applyFill="1" applyBorder="1" applyAlignment="1">
      <alignment horizontal="right"/>
    </xf>
    <xf numFmtId="0" fontId="20" fillId="6" borderId="152" xfId="0" applyFont="1" applyFill="1" applyBorder="1" applyAlignment="1">
      <alignment horizontal="right"/>
    </xf>
    <xf numFmtId="0" fontId="20" fillId="6" borderId="64" xfId="0" applyFont="1" applyFill="1" applyBorder="1" applyAlignment="1">
      <alignment horizontal="right"/>
    </xf>
    <xf numFmtId="0" fontId="16" fillId="0" borderId="172" xfId="0" applyFont="1" applyBorder="1" applyAlignment="1">
      <alignment horizontal="right" vertical="center"/>
    </xf>
    <xf numFmtId="0" fontId="15" fillId="0" borderId="59" xfId="0" applyFont="1" applyBorder="1" applyAlignment="1">
      <alignment horizontal="center" vertical="center"/>
    </xf>
    <xf numFmtId="0" fontId="15" fillId="0" borderId="2" xfId="0" applyFont="1" applyBorder="1" applyAlignment="1">
      <alignment horizontal="center" vertical="center"/>
    </xf>
    <xf numFmtId="0" fontId="15" fillId="0" borderId="60" xfId="0" applyFont="1" applyBorder="1" applyAlignment="1">
      <alignment horizontal="center" vertical="center"/>
    </xf>
    <xf numFmtId="0" fontId="15" fillId="0" borderId="169" xfId="0" applyFont="1" applyBorder="1" applyAlignment="1">
      <alignment horizontal="center" vertical="center"/>
    </xf>
    <xf numFmtId="0" fontId="15" fillId="0" borderId="170" xfId="0" applyFont="1" applyBorder="1" applyAlignment="1">
      <alignment horizontal="center" vertical="center"/>
    </xf>
    <xf numFmtId="0" fontId="15" fillId="0" borderId="171" xfId="0" applyFont="1" applyBorder="1" applyAlignment="1">
      <alignment horizontal="center" vertical="center"/>
    </xf>
    <xf numFmtId="0" fontId="47" fillId="0" borderId="0" xfId="0" applyFont="1" applyAlignment="1">
      <alignment horizontal="left" vertical="center" wrapText="1"/>
    </xf>
    <xf numFmtId="0" fontId="47" fillId="0" borderId="0" xfId="0" applyFont="1" applyAlignment="1">
      <alignment horizontal="left" vertical="center"/>
    </xf>
    <xf numFmtId="0" fontId="48" fillId="0" borderId="0" xfId="0" applyFont="1">
      <alignment vertical="center"/>
    </xf>
    <xf numFmtId="0" fontId="16" fillId="0" borderId="3" xfId="0" applyFont="1" applyBorder="1" applyAlignment="1">
      <alignment horizontal="left" vertical="center" wrapText="1"/>
    </xf>
    <xf numFmtId="0" fontId="46" fillId="0" borderId="3" xfId="0" applyFont="1" applyBorder="1" applyAlignment="1">
      <alignment horizontal="left" vertical="center" wrapText="1"/>
    </xf>
    <xf numFmtId="0" fontId="20" fillId="6" borderId="163" xfId="0" applyFont="1" applyFill="1" applyBorder="1" applyAlignment="1">
      <alignment horizontal="center" vertical="center"/>
    </xf>
    <xf numFmtId="0" fontId="20" fillId="6" borderId="164" xfId="0" applyFont="1" applyFill="1" applyBorder="1" applyAlignment="1">
      <alignment horizontal="center" vertical="center"/>
    </xf>
    <xf numFmtId="0" fontId="20" fillId="6" borderId="165" xfId="0" applyFont="1" applyFill="1" applyBorder="1" applyAlignment="1">
      <alignment horizontal="center" vertical="center"/>
    </xf>
    <xf numFmtId="0" fontId="20" fillId="6" borderId="166" xfId="0" applyFont="1" applyFill="1" applyBorder="1" applyAlignment="1">
      <alignment horizontal="center" vertical="center"/>
    </xf>
    <xf numFmtId="0" fontId="20" fillId="6" borderId="54" xfId="0" applyFont="1" applyFill="1" applyBorder="1" applyAlignment="1">
      <alignment horizontal="center" vertical="center"/>
    </xf>
    <xf numFmtId="0" fontId="20" fillId="0" borderId="144" xfId="0" applyFont="1" applyBorder="1" applyAlignment="1">
      <alignment horizontal="left" vertical="center" wrapTex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Alignment="1">
      <alignment horizontal="left" vertical="center" wrapText="1"/>
    </xf>
    <xf numFmtId="0" fontId="31" fillId="0" borderId="5" xfId="0" applyFont="1" applyBorder="1" applyAlignment="1" applyProtection="1">
      <alignment horizontal="center" vertical="center" shrinkToFit="1"/>
      <protection locked="0"/>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cellXfs>
  <cellStyles count="1">
    <cellStyle name="標準" xfId="0" builtinId="0"/>
  </cellStyles>
  <dxfs count="73">
    <dxf>
      <fill>
        <patternFill>
          <bgColor theme="3" tint="0.79998168889431442"/>
        </patternFill>
      </fill>
    </dxf>
    <dxf>
      <fill>
        <patternFill>
          <bgColor theme="3" tint="0.79998168889431442"/>
        </patternFill>
      </fill>
    </dxf>
    <dxf>
      <font>
        <color theme="1"/>
      </font>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6" lockText="1" noThreeD="1"/>
</file>

<file path=xl/ctrlProps/ctrlProp5.xml><?xml version="1.0" encoding="utf-8"?>
<formControlPr xmlns="http://schemas.microsoft.com/office/spreadsheetml/2009/9/main" objectType="CheckBox" fmlaLink="リスト!$E$2" lockText="1" noThreeD="1"/>
</file>

<file path=xl/ctrlProps/ctrlProp6.xml><?xml version="1.0" encoding="utf-8"?>
<formControlPr xmlns="http://schemas.microsoft.com/office/spreadsheetml/2009/9/main" objectType="CheckBox" fmlaLink="リスト!$E$3" lockText="1" noThreeD="1"/>
</file>

<file path=xl/ctrlProps/ctrlProp7.xml><?xml version="1.0" encoding="utf-8"?>
<formControlPr xmlns="http://schemas.microsoft.com/office/spreadsheetml/2009/9/main" objectType="CheckBox" fmlaLink="リスト!$E$4" lockText="1" noThreeD="1"/>
</file>

<file path=xl/ctrlProps/ctrlProp8.xml><?xml version="1.0" encoding="utf-8"?>
<formControlPr xmlns="http://schemas.microsoft.com/office/spreadsheetml/2009/9/main" objectType="CheckBox" fmlaLink="リスト!$E$5" lockText="1" noThreeD="1"/>
</file>

<file path=xl/ctrlProps/ctrlProp9.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9525</xdr:rowOff>
        </xdr:from>
        <xdr:to>
          <xdr:col>20</xdr:col>
          <xdr:colOff>47625</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9525</xdr:rowOff>
        </xdr:from>
        <xdr:to>
          <xdr:col>20</xdr:col>
          <xdr:colOff>28575</xdr:colOff>
          <xdr:row>19</xdr:row>
          <xdr:rowOff>247650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109</xdr:row>
          <xdr:rowOff>47625</xdr:rowOff>
        </xdr:from>
        <xdr:to>
          <xdr:col>3</xdr:col>
          <xdr:colOff>38100</xdr:colOff>
          <xdr:row>110</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112</xdr:row>
          <xdr:rowOff>9525</xdr:rowOff>
        </xdr:from>
        <xdr:to>
          <xdr:col>3</xdr:col>
          <xdr:colOff>38100</xdr:colOff>
          <xdr:row>113</xdr:row>
          <xdr:rowOff>76200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47625</xdr:rowOff>
        </xdr:from>
        <xdr:to>
          <xdr:col>3</xdr:col>
          <xdr:colOff>19050</xdr:colOff>
          <xdr:row>116</xdr:row>
          <xdr:rowOff>104775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117</xdr:row>
          <xdr:rowOff>57150</xdr:rowOff>
        </xdr:from>
        <xdr:to>
          <xdr:col>3</xdr:col>
          <xdr:colOff>38100</xdr:colOff>
          <xdr:row>118</xdr:row>
          <xdr:rowOff>104775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121</xdr:row>
          <xdr:rowOff>28575</xdr:rowOff>
        </xdr:from>
        <xdr:to>
          <xdr:col>42</xdr:col>
          <xdr:colOff>2447925</xdr:colOff>
          <xdr:row>122</xdr:row>
          <xdr:rowOff>114300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11</xdr:col>
      <xdr:colOff>204198</xdr:colOff>
      <xdr:row>121</xdr:row>
      <xdr:rowOff>14656</xdr:rowOff>
    </xdr:from>
    <xdr:to>
      <xdr:col>13</xdr:col>
      <xdr:colOff>40457</xdr:colOff>
      <xdr:row>121</xdr:row>
      <xdr:rowOff>124559</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2117481" y="20555526"/>
          <a:ext cx="275237" cy="109903"/>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8986</xdr:colOff>
      <xdr:row>91</xdr:row>
      <xdr:rowOff>8985</xdr:rowOff>
    </xdr:from>
    <xdr:to>
      <xdr:col>41</xdr:col>
      <xdr:colOff>3595</xdr:colOff>
      <xdr:row>92</xdr:row>
      <xdr:rowOff>125091</xdr:rowOff>
    </xdr:to>
    <xdr:cxnSp macro="">
      <xdr:nvCxnSpPr>
        <xdr:cNvPr id="12" name="直線コネクタ 11">
          <a:extLst>
            <a:ext uri="{FF2B5EF4-FFF2-40B4-BE49-F238E27FC236}">
              <a16:creationId xmlns:a16="http://schemas.microsoft.com/office/drawing/2014/main" id="{00000000-0008-0000-0000-00000C000000}"/>
            </a:ext>
          </a:extLst>
        </xdr:cNvPr>
        <xdr:cNvCxnSpPr/>
      </xdr:nvCxnSpPr>
      <xdr:spPr bwMode="auto">
        <a:xfrm flipV="1">
          <a:off x="2929387" y="16264386"/>
          <a:ext cx="4191000" cy="250894"/>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2019-1&#20813;&#38500;&#30003;&#35531;&#65288;&#30041;&#23398;&#29983;&#20197;&#22806;&#65289;_&#20462;&#27491;&#292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12304;&#26410;&#12305;\2018-2&#20813;&#38500;&#30003;&#35531;&#65288;&#30041;&#23398;&#29983;&#20197;&#22806;&#65289;&#122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4"/>
  <sheetViews>
    <sheetView tabSelected="1" zoomScale="106" zoomScaleNormal="106" zoomScaleSheetLayoutView="140" workbookViewId="0">
      <selection activeCell="N44" sqref="N44"/>
    </sheetView>
  </sheetViews>
  <sheetFormatPr defaultRowHeight="11.25" x14ac:dyDescent="0.15"/>
  <cols>
    <col min="1" max="1" width="0.25" style="1" customWidth="1"/>
    <col min="2" max="4" width="2.5" style="8" customWidth="1"/>
    <col min="5" max="5" width="1.625" style="8" customWidth="1"/>
    <col min="6" max="6" width="3.25" style="8" customWidth="1"/>
    <col min="7" max="11" width="2.5" style="8" customWidth="1"/>
    <col min="12" max="12" width="3.25" style="8" customWidth="1"/>
    <col min="13" max="15" width="2.5" style="8" customWidth="1"/>
    <col min="16" max="17" width="1.25" style="8" customWidth="1"/>
    <col min="18" max="20" width="2.5" style="8" customWidth="1"/>
    <col min="21" max="21" width="1.625" style="8" customWidth="1"/>
    <col min="22" max="23" width="2.5" style="8" customWidth="1"/>
    <col min="24" max="24" width="3" style="8" customWidth="1"/>
    <col min="25" max="25" width="2.5" style="8" customWidth="1"/>
    <col min="26" max="27" width="1.25" style="8" customWidth="1"/>
    <col min="28" max="30" width="2.5" style="8" customWidth="1"/>
    <col min="31" max="31" width="2.875" style="8" customWidth="1"/>
    <col min="32" max="35" width="2.5" style="8" customWidth="1"/>
    <col min="36" max="37" width="1.25" style="8" customWidth="1"/>
    <col min="38" max="40" width="2.5" style="8" customWidth="1"/>
    <col min="41" max="41" width="2.875" style="8" customWidth="1"/>
    <col min="42" max="42" width="2.875" style="1" hidden="1" customWidth="1"/>
    <col min="43" max="43" width="57.625" style="86" customWidth="1"/>
    <col min="44" max="45" width="6.25" style="1" customWidth="1"/>
    <col min="46" max="16384" width="9" style="1"/>
  </cols>
  <sheetData>
    <row r="1" spans="1:43" ht="3.75" customHeight="1" x14ac:dyDescent="0.15"/>
    <row r="2" spans="1:43" ht="15" customHeight="1" x14ac:dyDescent="0.15">
      <c r="A2" s="380" t="s">
        <v>315</v>
      </c>
      <c r="B2" s="380"/>
      <c r="C2" s="380"/>
      <c r="D2" s="380"/>
      <c r="E2" s="380"/>
      <c r="F2" s="380"/>
      <c r="G2" s="380"/>
      <c r="H2" s="380"/>
      <c r="I2" s="380"/>
      <c r="J2" s="380"/>
      <c r="K2" s="380"/>
      <c r="L2" s="380"/>
      <c r="M2" s="380"/>
      <c r="N2" s="380"/>
      <c r="O2" s="380"/>
      <c r="P2" s="380"/>
      <c r="Q2" s="380"/>
      <c r="R2" s="380"/>
      <c r="S2" s="380"/>
      <c r="T2" s="380"/>
      <c r="U2" s="380"/>
      <c r="V2" s="380"/>
      <c r="W2" s="380"/>
      <c r="X2" s="380"/>
      <c r="Y2" s="380"/>
      <c r="Z2" s="380"/>
      <c r="AA2" s="380"/>
      <c r="AB2" s="380"/>
      <c r="AC2" s="380"/>
      <c r="AD2" s="380"/>
      <c r="AE2" s="380"/>
      <c r="AF2" s="380"/>
      <c r="AG2" s="380"/>
      <c r="AH2" s="380"/>
      <c r="AI2" s="380"/>
      <c r="AJ2" s="380"/>
      <c r="AK2" s="380"/>
      <c r="AL2" s="380"/>
      <c r="AM2" s="380"/>
      <c r="AN2" s="380"/>
      <c r="AO2" s="380"/>
      <c r="AQ2" s="93" t="s">
        <v>178</v>
      </c>
    </row>
    <row r="3" spans="1:43" ht="19.5" customHeight="1" x14ac:dyDescent="0.15">
      <c r="A3" s="5"/>
      <c r="B3" s="386" t="s">
        <v>307</v>
      </c>
      <c r="C3" s="386"/>
      <c r="D3" s="386"/>
      <c r="E3" s="386"/>
      <c r="F3" s="386"/>
      <c r="G3" s="386"/>
      <c r="H3" s="386"/>
      <c r="I3" s="386"/>
      <c r="J3" s="386"/>
      <c r="K3" s="386"/>
      <c r="L3" s="386"/>
      <c r="M3" s="386"/>
      <c r="N3" s="386"/>
      <c r="O3" s="386"/>
      <c r="P3" s="386"/>
      <c r="Q3" s="386"/>
      <c r="R3" s="386"/>
      <c r="S3" s="386"/>
      <c r="T3" s="386"/>
      <c r="U3" s="386"/>
      <c r="V3" s="386"/>
      <c r="W3" s="386"/>
      <c r="X3" s="386"/>
      <c r="Y3" s="386"/>
      <c r="Z3" s="386"/>
      <c r="AA3" s="386"/>
      <c r="AB3" s="386"/>
      <c r="AC3" s="386"/>
      <c r="AD3" s="386"/>
      <c r="AE3" s="386"/>
      <c r="AF3" s="386"/>
      <c r="AG3" s="386"/>
      <c r="AH3" s="386"/>
      <c r="AI3" s="386"/>
      <c r="AJ3" s="386"/>
      <c r="AK3" s="386"/>
      <c r="AL3" s="386"/>
      <c r="AM3" s="386"/>
      <c r="AN3" s="386"/>
      <c r="AO3" s="386"/>
      <c r="AQ3" s="86"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259</v>
      </c>
      <c r="AE4" s="9"/>
      <c r="AF4" s="381"/>
      <c r="AG4" s="381"/>
      <c r="AH4" s="9" t="s">
        <v>2</v>
      </c>
      <c r="AI4" s="381"/>
      <c r="AJ4" s="381"/>
      <c r="AK4" s="381"/>
      <c r="AL4" s="9" t="s">
        <v>1</v>
      </c>
      <c r="AM4" s="381"/>
      <c r="AN4" s="381"/>
      <c r="AO4" s="9" t="s">
        <v>0</v>
      </c>
      <c r="AQ4" s="86"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86" t="str">
        <f>IF(AND(S7&lt;&gt;"",V7&lt;&gt;""),"","※『入学年度』が未入力です。")</f>
        <v>※『入学年度』が未入力です。</v>
      </c>
    </row>
    <row r="6" spans="1:43" ht="6.75" customHeight="1"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86" t="str">
        <f>IF(Y7="入学　・　編入学","※「入学」または「編入学」を選択してください。","")</f>
        <v>※「入学」または「編入学」を選択してください。</v>
      </c>
    </row>
    <row r="7" spans="1:43" ht="14.25" customHeight="1" x14ac:dyDescent="0.15">
      <c r="A7" s="5"/>
      <c r="B7" s="383" t="s">
        <v>4</v>
      </c>
      <c r="C7" s="383"/>
      <c r="D7" s="383"/>
      <c r="E7" s="383"/>
      <c r="F7" s="384"/>
      <c r="G7" s="384"/>
      <c r="H7" s="384"/>
      <c r="I7" s="384"/>
      <c r="J7" s="384"/>
      <c r="K7" s="10"/>
      <c r="L7" s="382" t="s">
        <v>5</v>
      </c>
      <c r="M7" s="382"/>
      <c r="N7" s="382"/>
      <c r="O7" s="382"/>
      <c r="P7" s="385" t="s">
        <v>259</v>
      </c>
      <c r="Q7" s="385"/>
      <c r="R7" s="385"/>
      <c r="S7" s="357"/>
      <c r="T7" s="357"/>
      <c r="U7" s="11" t="s">
        <v>2</v>
      </c>
      <c r="V7" s="357"/>
      <c r="W7" s="357"/>
      <c r="X7" s="11" t="s">
        <v>1</v>
      </c>
      <c r="Y7" s="335" t="s">
        <v>93</v>
      </c>
      <c r="Z7" s="335"/>
      <c r="AA7" s="335"/>
      <c r="AB7" s="335"/>
      <c r="AC7" s="335"/>
      <c r="AD7" s="335"/>
      <c r="AE7" s="382" t="s">
        <v>234</v>
      </c>
      <c r="AF7" s="382"/>
      <c r="AG7" s="382"/>
      <c r="AH7" s="382"/>
      <c r="AI7" s="382"/>
      <c r="AJ7" s="342" t="s">
        <v>96</v>
      </c>
      <c r="AK7" s="342"/>
      <c r="AL7" s="342"/>
      <c r="AM7" s="12" t="s">
        <v>95</v>
      </c>
      <c r="AN7" s="87"/>
      <c r="AO7" s="13" t="s">
        <v>94</v>
      </c>
      <c r="AQ7" s="86"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334" t="s">
        <v>6</v>
      </c>
      <c r="L8" s="334"/>
      <c r="M8" s="334"/>
      <c r="N8" s="334"/>
      <c r="O8" s="334"/>
      <c r="P8" s="385" t="s">
        <v>259</v>
      </c>
      <c r="Q8" s="385"/>
      <c r="R8" s="385"/>
      <c r="S8" s="357"/>
      <c r="T8" s="357"/>
      <c r="U8" s="11" t="s">
        <v>2</v>
      </c>
      <c r="V8" s="357"/>
      <c r="W8" s="357"/>
      <c r="X8" s="11" t="s">
        <v>1</v>
      </c>
      <c r="Y8" s="10"/>
      <c r="Z8" s="10"/>
      <c r="AA8" s="10"/>
      <c r="AB8" s="10"/>
      <c r="AC8" s="10"/>
      <c r="AD8" s="10"/>
      <c r="AE8" s="10"/>
      <c r="AF8" s="387"/>
      <c r="AG8" s="387"/>
      <c r="AH8" s="387"/>
      <c r="AI8" s="387"/>
      <c r="AJ8" s="387"/>
      <c r="AK8" s="387"/>
      <c r="AL8" s="387"/>
      <c r="AM8" s="387"/>
      <c r="AN8" s="387"/>
      <c r="AO8" s="9"/>
      <c r="AQ8" s="86" t="str">
        <f>IF(AND(S8&lt;&gt;"",V8&lt;&gt;""),"","※『卒業・修了予定』が未入力です。")</f>
        <v>※『卒業・修了予定』が未入力です。</v>
      </c>
    </row>
    <row r="9" spans="1:43" ht="14.25" customHeight="1" x14ac:dyDescent="0.15">
      <c r="A9" s="5"/>
      <c r="B9" s="10" t="s">
        <v>7</v>
      </c>
      <c r="C9" s="10"/>
      <c r="D9" s="10"/>
      <c r="E9" s="357"/>
      <c r="F9" s="357"/>
      <c r="G9" s="357"/>
      <c r="H9" s="357"/>
      <c r="I9" s="359" t="s">
        <v>308</v>
      </c>
      <c r="J9" s="359"/>
      <c r="K9" s="10"/>
      <c r="L9" s="357"/>
      <c r="M9" s="357"/>
      <c r="N9" s="357"/>
      <c r="O9" s="357"/>
      <c r="P9" s="333"/>
      <c r="Q9" s="333"/>
      <c r="R9" s="333"/>
      <c r="S9" s="333"/>
      <c r="T9" s="333"/>
      <c r="U9" s="333"/>
      <c r="V9" s="14" t="s">
        <v>309</v>
      </c>
      <c r="W9" s="14"/>
      <c r="X9" s="14"/>
      <c r="Y9" s="10"/>
      <c r="Z9" s="357"/>
      <c r="AA9" s="357"/>
      <c r="AB9" s="357"/>
      <c r="AC9" s="10" t="s">
        <v>19</v>
      </c>
      <c r="AD9" s="10"/>
      <c r="AE9" s="10"/>
      <c r="AF9" s="387"/>
      <c r="AG9" s="387"/>
      <c r="AH9" s="387"/>
      <c r="AI9" s="387"/>
      <c r="AJ9" s="387"/>
      <c r="AK9" s="387"/>
      <c r="AL9" s="387"/>
      <c r="AM9" s="387"/>
      <c r="AN9" s="387"/>
      <c r="AO9" s="9"/>
      <c r="AQ9" s="86" t="str">
        <f>IF(OR(AND(E9&lt;&gt;"",OR(L9&lt;&gt;"",E9="体育専門",E9="芸術専門")),AND(E10&lt;&gt;"",L10&lt;&gt;"",Z10&lt;&gt;"")),"","※『所属』が未入力です。")</f>
        <v>※『所属』が未入力です。</v>
      </c>
    </row>
    <row r="10" spans="1:43" ht="18" customHeight="1" x14ac:dyDescent="0.15">
      <c r="A10" s="5"/>
      <c r="B10" s="10"/>
      <c r="C10" s="10"/>
      <c r="D10" s="10"/>
      <c r="E10" s="333"/>
      <c r="F10" s="333"/>
      <c r="G10" s="333"/>
      <c r="H10" s="333"/>
      <c r="I10" s="10" t="s">
        <v>20</v>
      </c>
      <c r="J10" s="10"/>
      <c r="K10" s="10"/>
      <c r="L10" s="333"/>
      <c r="M10" s="333"/>
      <c r="N10" s="333"/>
      <c r="O10" s="333"/>
      <c r="P10" s="333"/>
      <c r="Q10" s="333"/>
      <c r="R10" s="333"/>
      <c r="S10" s="333"/>
      <c r="T10" s="333"/>
      <c r="U10" s="333"/>
      <c r="V10" s="10" t="s">
        <v>300</v>
      </c>
      <c r="W10" s="10"/>
      <c r="X10" s="10"/>
      <c r="Y10" s="10"/>
      <c r="Z10" s="357"/>
      <c r="AA10" s="357"/>
      <c r="AB10" s="357"/>
      <c r="AC10" s="357"/>
      <c r="AD10" s="357"/>
      <c r="AE10" s="357"/>
      <c r="AF10" s="357"/>
      <c r="AG10" s="357"/>
      <c r="AH10" s="508" t="s">
        <v>301</v>
      </c>
      <c r="AI10" s="509"/>
      <c r="AJ10" s="510"/>
      <c r="AK10" s="510"/>
      <c r="AL10" s="357"/>
      <c r="AM10" s="357"/>
      <c r="AN10" s="10" t="s">
        <v>19</v>
      </c>
      <c r="AO10" s="9"/>
      <c r="AQ10" s="86"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419"/>
      <c r="AG11" s="419"/>
      <c r="AH11" s="419"/>
      <c r="AI11" s="419"/>
      <c r="AJ11" s="419"/>
      <c r="AK11" s="419"/>
      <c r="AL11" s="419"/>
      <c r="AM11" s="419"/>
      <c r="AN11" s="419"/>
      <c r="AO11" s="419"/>
    </row>
    <row r="12" spans="1:43" x14ac:dyDescent="0.15">
      <c r="A12" s="5"/>
      <c r="B12" s="359" t="s">
        <v>21</v>
      </c>
      <c r="C12" s="359"/>
      <c r="D12" s="359"/>
      <c r="E12" s="10"/>
      <c r="F12" s="342"/>
      <c r="G12" s="342"/>
      <c r="H12" s="342"/>
      <c r="I12" s="342"/>
      <c r="J12" s="342"/>
      <c r="K12" s="342"/>
      <c r="L12" s="342"/>
      <c r="M12" s="342"/>
      <c r="N12" s="342"/>
      <c r="O12" s="342"/>
      <c r="P12" s="342"/>
      <c r="Q12" s="342"/>
      <c r="R12" s="342"/>
      <c r="S12" s="342"/>
      <c r="T12" s="342"/>
      <c r="U12" s="342"/>
      <c r="V12" s="342"/>
      <c r="W12" s="342"/>
      <c r="X12" s="342"/>
      <c r="Y12" s="342"/>
      <c r="Z12" s="342"/>
      <c r="AA12" s="342"/>
      <c r="AB12" s="10"/>
      <c r="AC12" s="10"/>
      <c r="AD12" s="10"/>
      <c r="AE12" s="10"/>
      <c r="AF12" s="419"/>
      <c r="AG12" s="419"/>
      <c r="AH12" s="419"/>
      <c r="AI12" s="419"/>
      <c r="AJ12" s="419"/>
      <c r="AK12" s="419"/>
      <c r="AL12" s="419"/>
      <c r="AM12" s="419"/>
      <c r="AN12" s="419"/>
      <c r="AO12" s="419"/>
      <c r="AQ12" s="86" t="str">
        <f>IF(F12&lt;&gt;"","","※『フリガナ』が未入力です。")</f>
        <v>※『フリガナ』が未入力です。</v>
      </c>
    </row>
    <row r="13" spans="1:43" ht="21" customHeight="1" x14ac:dyDescent="0.15">
      <c r="A13" s="5"/>
      <c r="B13" s="15" t="s">
        <v>329</v>
      </c>
      <c r="C13" s="15"/>
      <c r="D13" s="15"/>
      <c r="E13" s="15"/>
      <c r="F13" s="15"/>
      <c r="G13" s="15"/>
      <c r="H13" s="15"/>
      <c r="I13" s="15"/>
      <c r="J13" s="15"/>
      <c r="K13" s="15"/>
      <c r="L13" s="15"/>
      <c r="M13" s="15"/>
      <c r="N13" s="15"/>
      <c r="O13" s="15"/>
      <c r="P13" s="15"/>
      <c r="Q13" s="15"/>
      <c r="R13" s="15"/>
      <c r="S13" s="15"/>
      <c r="T13" s="15"/>
      <c r="U13" s="15"/>
      <c r="V13" s="15"/>
      <c r="W13" s="15"/>
      <c r="X13" s="15"/>
      <c r="Y13" s="15"/>
      <c r="Z13" s="15"/>
      <c r="AA13" s="70"/>
      <c r="AB13" s="10"/>
      <c r="AC13" s="10"/>
      <c r="AD13" s="10"/>
      <c r="AE13" s="10"/>
      <c r="AF13" s="10"/>
      <c r="AG13" s="10"/>
      <c r="AH13" s="10"/>
      <c r="AI13" s="10"/>
      <c r="AJ13" s="10"/>
      <c r="AK13" s="10"/>
      <c r="AL13" s="10"/>
      <c r="AM13" s="10"/>
      <c r="AN13" s="10"/>
      <c r="AO13" s="9"/>
      <c r="AQ13" s="94" t="s">
        <v>210</v>
      </c>
    </row>
    <row r="14" spans="1:43" ht="6.75"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100" t="s">
        <v>330</v>
      </c>
      <c r="C15" s="100"/>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98"/>
      <c r="AB15" s="10"/>
      <c r="AC15" s="10"/>
      <c r="AD15" s="10"/>
      <c r="AE15" s="10"/>
      <c r="AF15" s="10"/>
      <c r="AG15" s="10"/>
      <c r="AH15" s="10"/>
      <c r="AI15" s="10"/>
      <c r="AJ15" s="10"/>
      <c r="AK15" s="10"/>
      <c r="AL15" s="10"/>
      <c r="AM15" s="10"/>
      <c r="AN15" s="10"/>
      <c r="AO15" s="9"/>
    </row>
    <row r="16" spans="1:43" ht="6" customHeight="1" x14ac:dyDescent="0.15">
      <c r="A16" s="5"/>
      <c r="B16" s="100"/>
      <c r="C16" s="100"/>
      <c r="D16" s="100"/>
      <c r="E16" s="100"/>
      <c r="F16" s="100"/>
      <c r="G16" s="100"/>
      <c r="H16" s="100"/>
      <c r="I16" s="100"/>
      <c r="J16" s="100"/>
      <c r="K16" s="100"/>
      <c r="L16" s="100"/>
      <c r="M16" s="100"/>
      <c r="N16" s="100"/>
      <c r="O16" s="100"/>
      <c r="P16" s="100"/>
      <c r="Q16" s="100"/>
      <c r="R16" s="100"/>
      <c r="S16" s="100"/>
      <c r="T16" s="100"/>
      <c r="U16" s="100"/>
      <c r="V16" s="100"/>
      <c r="W16" s="100"/>
      <c r="X16" s="100"/>
      <c r="Y16" s="100"/>
      <c r="Z16" s="100"/>
      <c r="AA16" s="98"/>
      <c r="AB16" s="10"/>
      <c r="AC16" s="10"/>
      <c r="AD16" s="10"/>
      <c r="AE16" s="10"/>
      <c r="AF16" s="10"/>
      <c r="AG16" s="10"/>
      <c r="AH16" s="10"/>
      <c r="AI16" s="10"/>
      <c r="AJ16" s="10"/>
      <c r="AK16" s="10"/>
      <c r="AL16" s="10"/>
      <c r="AM16" s="10"/>
      <c r="AN16" s="10"/>
      <c r="AO16" s="9"/>
    </row>
    <row r="17" spans="1:44" ht="21" customHeight="1" x14ac:dyDescent="0.15">
      <c r="A17" s="5"/>
      <c r="B17" s="109" t="s">
        <v>331</v>
      </c>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99"/>
      <c r="AB17" s="366" t="s">
        <v>237</v>
      </c>
      <c r="AC17" s="366"/>
      <c r="AD17" s="366"/>
      <c r="AE17" s="366"/>
      <c r="AF17" s="134" t="s">
        <v>238</v>
      </c>
      <c r="AG17" s="134"/>
      <c r="AH17" s="134"/>
      <c r="AI17" s="10"/>
      <c r="AJ17" s="10"/>
      <c r="AK17" s="10"/>
      <c r="AL17" s="10"/>
      <c r="AM17" s="10"/>
      <c r="AN17" s="10"/>
      <c r="AO17" s="9"/>
      <c r="AQ17" s="94"/>
    </row>
    <row r="18" spans="1:44" ht="20.25" customHeight="1" thickBot="1" x14ac:dyDescent="0.2">
      <c r="A18" s="5"/>
      <c r="B18" s="73" t="s">
        <v>181</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row>
    <row r="19" spans="1:44" ht="21.75" customHeight="1" thickTop="1" x14ac:dyDescent="0.15">
      <c r="A19" s="5"/>
      <c r="B19" s="355" t="s">
        <v>316</v>
      </c>
      <c r="C19" s="356"/>
      <c r="D19" s="356"/>
      <c r="E19" s="356"/>
      <c r="F19" s="356"/>
      <c r="G19" s="356"/>
      <c r="H19" s="356"/>
      <c r="I19" s="356"/>
      <c r="J19" s="356"/>
      <c r="K19" s="356"/>
      <c r="L19" s="356"/>
      <c r="M19" s="356"/>
      <c r="N19" s="356"/>
      <c r="O19" s="356"/>
      <c r="P19" s="356"/>
      <c r="Q19" s="356"/>
      <c r="R19" s="356"/>
      <c r="S19" s="356"/>
      <c r="T19" s="16"/>
      <c r="U19" s="74" t="s">
        <v>179</v>
      </c>
      <c r="V19" s="16"/>
      <c r="W19" s="16"/>
      <c r="X19" s="16"/>
      <c r="Y19" s="16"/>
      <c r="Z19" s="16"/>
      <c r="AA19" s="16"/>
      <c r="AB19" s="16"/>
      <c r="AC19" s="16"/>
      <c r="AD19" s="16"/>
      <c r="AE19" s="16"/>
      <c r="AF19" s="16"/>
      <c r="AG19" s="16"/>
      <c r="AH19" s="16"/>
      <c r="AI19" s="16"/>
      <c r="AJ19" s="16"/>
      <c r="AK19" s="16"/>
      <c r="AL19" s="16"/>
      <c r="AM19" s="16"/>
      <c r="AN19" s="16"/>
      <c r="AO19" s="17"/>
      <c r="AQ19" s="95"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75" t="s">
        <v>180</v>
      </c>
      <c r="V20" s="20"/>
      <c r="W20" s="20"/>
      <c r="X20" s="20"/>
      <c r="Y20" s="20"/>
      <c r="Z20" s="20"/>
      <c r="AA20" s="20"/>
      <c r="AB20" s="20"/>
      <c r="AC20" s="20"/>
      <c r="AD20" s="20"/>
      <c r="AE20" s="20"/>
      <c r="AF20" s="20"/>
      <c r="AG20" s="79" t="s">
        <v>182</v>
      </c>
      <c r="AH20" s="19"/>
      <c r="AI20" s="19"/>
      <c r="AJ20" s="19"/>
      <c r="AK20" s="19"/>
      <c r="AL20" s="19"/>
      <c r="AM20" s="19"/>
      <c r="AN20" s="19"/>
      <c r="AO20" s="21"/>
      <c r="AQ20" s="96"/>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76" t="s">
        <v>198</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53"/>
      <c r="C23" s="10" t="s">
        <v>183</v>
      </c>
      <c r="D23" s="10"/>
      <c r="E23" s="10"/>
      <c r="F23" s="10"/>
      <c r="G23" s="10"/>
      <c r="H23" s="10"/>
      <c r="I23" s="10"/>
      <c r="J23" s="100" t="s">
        <v>239</v>
      </c>
      <c r="K23" s="100"/>
      <c r="L23" s="100"/>
      <c r="M23" s="100"/>
      <c r="N23" s="100"/>
      <c r="O23" s="10"/>
      <c r="P23" s="351" t="s">
        <v>240</v>
      </c>
      <c r="Q23" s="351"/>
      <c r="R23" s="351"/>
      <c r="S23" s="351"/>
      <c r="T23" s="351"/>
      <c r="U23" s="351"/>
      <c r="V23" s="10"/>
      <c r="W23" s="100" t="s">
        <v>241</v>
      </c>
      <c r="X23" s="10"/>
      <c r="Y23" s="10"/>
      <c r="Z23" s="10"/>
      <c r="AA23" s="10"/>
      <c r="AB23" s="10"/>
      <c r="AC23" s="10"/>
      <c r="AD23" s="10"/>
      <c r="AE23" s="10" t="s">
        <v>184</v>
      </c>
      <c r="AF23" s="10"/>
      <c r="AG23" s="10"/>
      <c r="AH23" s="10"/>
      <c r="AI23" s="10"/>
      <c r="AJ23" s="10"/>
      <c r="AK23" s="10"/>
      <c r="AL23" s="10"/>
      <c r="AM23" s="10"/>
      <c r="AN23" s="10"/>
      <c r="AO23" s="49"/>
      <c r="AQ23" s="86"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53"/>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49"/>
    </row>
    <row r="25" spans="1:44" ht="14.25" customHeight="1" x14ac:dyDescent="0.15">
      <c r="A25" s="5"/>
      <c r="B25" s="426" t="s">
        <v>232</v>
      </c>
      <c r="C25" s="427"/>
      <c r="D25" s="427"/>
      <c r="E25" s="427"/>
      <c r="F25" s="427"/>
      <c r="G25" s="427"/>
      <c r="H25" s="427"/>
      <c r="I25" s="427"/>
      <c r="J25" s="427"/>
      <c r="K25" s="427"/>
      <c r="L25" s="427"/>
      <c r="M25" s="427"/>
      <c r="N25" s="427"/>
      <c r="O25" s="427"/>
      <c r="P25" s="427"/>
      <c r="Q25" s="427"/>
      <c r="R25" s="427"/>
      <c r="S25" s="427"/>
      <c r="T25" s="427"/>
      <c r="U25" s="427"/>
      <c r="V25" s="427"/>
      <c r="W25" s="427"/>
      <c r="X25" s="427"/>
      <c r="Y25" s="427"/>
      <c r="Z25" s="427"/>
      <c r="AA25" s="427"/>
      <c r="AB25" s="427"/>
      <c r="AC25" s="427"/>
      <c r="AD25" s="427"/>
      <c r="AE25" s="427"/>
      <c r="AF25" s="427"/>
      <c r="AG25" s="427"/>
      <c r="AH25" s="427"/>
      <c r="AI25" s="427"/>
      <c r="AJ25" s="427"/>
      <c r="AK25" s="427"/>
      <c r="AL25" s="427"/>
      <c r="AM25" s="427"/>
      <c r="AN25" s="427"/>
      <c r="AO25" s="428"/>
    </row>
    <row r="26" spans="1:44" x14ac:dyDescent="0.15">
      <c r="A26" s="5"/>
      <c r="B26" s="423" t="s">
        <v>267</v>
      </c>
      <c r="C26" s="424"/>
      <c r="D26" s="424"/>
      <c r="E26" s="424"/>
      <c r="F26" s="424"/>
      <c r="G26" s="424"/>
      <c r="H26" s="424"/>
      <c r="I26" s="424"/>
      <c r="J26" s="424"/>
      <c r="K26" s="424"/>
      <c r="L26" s="424"/>
      <c r="M26" s="424"/>
      <c r="N26" s="424"/>
      <c r="O26" s="424"/>
      <c r="P26" s="424"/>
      <c r="Q26" s="424"/>
      <c r="R26" s="424"/>
      <c r="S26" s="424"/>
      <c r="T26" s="424"/>
      <c r="U26" s="424"/>
      <c r="V26" s="424"/>
      <c r="W26" s="424"/>
      <c r="X26" s="424"/>
      <c r="Y26" s="424"/>
      <c r="Z26" s="424"/>
      <c r="AA26" s="424"/>
      <c r="AB26" s="424"/>
      <c r="AC26" s="424"/>
      <c r="AD26" s="424"/>
      <c r="AE26" s="424"/>
      <c r="AF26" s="424"/>
      <c r="AG26" s="424"/>
      <c r="AH26" s="424"/>
      <c r="AI26" s="424"/>
      <c r="AJ26" s="424"/>
      <c r="AK26" s="424"/>
      <c r="AL26" s="424"/>
      <c r="AM26" s="424"/>
      <c r="AN26" s="424"/>
      <c r="AO26" s="425"/>
    </row>
    <row r="27" spans="1:44" x14ac:dyDescent="0.15">
      <c r="A27" s="5"/>
      <c r="B27" s="429"/>
      <c r="C27" s="289"/>
      <c r="D27" s="289"/>
      <c r="E27" s="289"/>
      <c r="F27" s="289"/>
      <c r="G27" s="289"/>
      <c r="H27" s="289"/>
      <c r="I27" s="289"/>
      <c r="J27" s="28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50"/>
    </row>
    <row r="28" spans="1:44" ht="13.5" customHeight="1" x14ac:dyDescent="0.15">
      <c r="A28" s="5"/>
      <c r="B28" s="360"/>
      <c r="C28" s="361"/>
      <c r="D28" s="361"/>
      <c r="E28" s="361"/>
      <c r="F28" s="361"/>
      <c r="G28" s="361"/>
      <c r="H28" s="361"/>
      <c r="I28" s="361"/>
      <c r="J28" s="361"/>
      <c r="K28" s="361"/>
      <c r="L28" s="361"/>
      <c r="M28" s="361"/>
      <c r="N28" s="361"/>
      <c r="O28" s="361"/>
      <c r="P28" s="361"/>
      <c r="Q28" s="361"/>
      <c r="R28" s="361"/>
      <c r="S28" s="361"/>
      <c r="T28" s="361"/>
      <c r="U28" s="361"/>
      <c r="V28" s="361"/>
      <c r="W28" s="361"/>
      <c r="X28" s="361"/>
      <c r="Y28" s="361"/>
      <c r="Z28" s="361"/>
      <c r="AA28" s="361"/>
      <c r="AB28" s="361"/>
      <c r="AC28" s="361"/>
      <c r="AD28" s="361"/>
      <c r="AE28" s="361"/>
      <c r="AF28" s="361"/>
      <c r="AG28" s="361"/>
      <c r="AH28" s="361"/>
      <c r="AI28" s="361"/>
      <c r="AJ28" s="361"/>
      <c r="AK28" s="361"/>
      <c r="AL28" s="361"/>
      <c r="AM28" s="361"/>
      <c r="AN28" s="361"/>
      <c r="AO28" s="362"/>
      <c r="AQ28" s="86" t="str">
        <f>IF(B28&lt;&gt;"","","※『申請の理由及び家庭の事情等』が未入力です。")</f>
        <v>※『申請の理由及び家庭の事情等』が未入力です。</v>
      </c>
    </row>
    <row r="29" spans="1:44" ht="13.5" customHeight="1" x14ac:dyDescent="0.15">
      <c r="A29" s="5"/>
      <c r="B29" s="363"/>
      <c r="C29" s="364"/>
      <c r="D29" s="364"/>
      <c r="E29" s="364"/>
      <c r="F29" s="364"/>
      <c r="G29" s="364"/>
      <c r="H29" s="364"/>
      <c r="I29" s="364"/>
      <c r="J29" s="364"/>
      <c r="K29" s="364"/>
      <c r="L29" s="364"/>
      <c r="M29" s="364"/>
      <c r="N29" s="364"/>
      <c r="O29" s="364"/>
      <c r="P29" s="364"/>
      <c r="Q29" s="364"/>
      <c r="R29" s="364"/>
      <c r="S29" s="364"/>
      <c r="T29" s="364"/>
      <c r="U29" s="364"/>
      <c r="V29" s="364"/>
      <c r="W29" s="364"/>
      <c r="X29" s="364"/>
      <c r="Y29" s="364"/>
      <c r="Z29" s="364"/>
      <c r="AA29" s="364"/>
      <c r="AB29" s="364"/>
      <c r="AC29" s="364"/>
      <c r="AD29" s="364"/>
      <c r="AE29" s="364"/>
      <c r="AF29" s="364"/>
      <c r="AG29" s="364"/>
      <c r="AH29" s="364"/>
      <c r="AI29" s="364"/>
      <c r="AJ29" s="364"/>
      <c r="AK29" s="364"/>
      <c r="AL29" s="364"/>
      <c r="AM29" s="364"/>
      <c r="AN29" s="364"/>
      <c r="AO29" s="365"/>
    </row>
    <row r="30" spans="1:44" ht="13.5" customHeight="1" x14ac:dyDescent="0.15">
      <c r="A30" s="5"/>
      <c r="B30" s="363"/>
      <c r="C30" s="364"/>
      <c r="D30" s="364"/>
      <c r="E30" s="364"/>
      <c r="F30" s="364"/>
      <c r="G30" s="364"/>
      <c r="H30" s="364"/>
      <c r="I30" s="364"/>
      <c r="J30" s="364"/>
      <c r="K30" s="364"/>
      <c r="L30" s="364"/>
      <c r="M30" s="364"/>
      <c r="N30" s="364"/>
      <c r="O30" s="364"/>
      <c r="P30" s="364"/>
      <c r="Q30" s="364"/>
      <c r="R30" s="364"/>
      <c r="S30" s="364"/>
      <c r="T30" s="364"/>
      <c r="U30" s="364"/>
      <c r="V30" s="364"/>
      <c r="W30" s="364"/>
      <c r="X30" s="364"/>
      <c r="Y30" s="364"/>
      <c r="Z30" s="364"/>
      <c r="AA30" s="364"/>
      <c r="AB30" s="364"/>
      <c r="AC30" s="364"/>
      <c r="AD30" s="364"/>
      <c r="AE30" s="364"/>
      <c r="AF30" s="364"/>
      <c r="AG30" s="364"/>
      <c r="AH30" s="364"/>
      <c r="AI30" s="364"/>
      <c r="AJ30" s="364"/>
      <c r="AK30" s="364"/>
      <c r="AL30" s="364"/>
      <c r="AM30" s="364"/>
      <c r="AN30" s="364"/>
      <c r="AO30" s="365"/>
    </row>
    <row r="31" spans="1:44" ht="13.5" customHeight="1" x14ac:dyDescent="0.15">
      <c r="A31" s="5"/>
      <c r="B31" s="363"/>
      <c r="C31" s="364"/>
      <c r="D31" s="364"/>
      <c r="E31" s="364"/>
      <c r="F31" s="364"/>
      <c r="G31" s="364"/>
      <c r="H31" s="364"/>
      <c r="I31" s="364"/>
      <c r="J31" s="364"/>
      <c r="K31" s="364"/>
      <c r="L31" s="364"/>
      <c r="M31" s="364"/>
      <c r="N31" s="364"/>
      <c r="O31" s="364"/>
      <c r="P31" s="364"/>
      <c r="Q31" s="364"/>
      <c r="R31" s="364"/>
      <c r="S31" s="364"/>
      <c r="T31" s="364"/>
      <c r="U31" s="364"/>
      <c r="V31" s="364"/>
      <c r="W31" s="364"/>
      <c r="X31" s="364"/>
      <c r="Y31" s="364"/>
      <c r="Z31" s="364"/>
      <c r="AA31" s="364"/>
      <c r="AB31" s="364"/>
      <c r="AC31" s="364"/>
      <c r="AD31" s="364"/>
      <c r="AE31" s="364"/>
      <c r="AF31" s="364"/>
      <c r="AG31" s="364"/>
      <c r="AH31" s="364"/>
      <c r="AI31" s="364"/>
      <c r="AJ31" s="364"/>
      <c r="AK31" s="364"/>
      <c r="AL31" s="364"/>
      <c r="AM31" s="364"/>
      <c r="AN31" s="364"/>
      <c r="AO31" s="365"/>
    </row>
    <row r="32" spans="1:44" ht="13.5" customHeight="1" x14ac:dyDescent="0.15">
      <c r="A32" s="5"/>
      <c r="B32" s="363"/>
      <c r="C32" s="364"/>
      <c r="D32" s="364"/>
      <c r="E32" s="364"/>
      <c r="F32" s="364"/>
      <c r="G32" s="364"/>
      <c r="H32" s="364"/>
      <c r="I32" s="364"/>
      <c r="J32" s="364"/>
      <c r="K32" s="364"/>
      <c r="L32" s="364"/>
      <c r="M32" s="364"/>
      <c r="N32" s="364"/>
      <c r="O32" s="364"/>
      <c r="P32" s="364"/>
      <c r="Q32" s="364"/>
      <c r="R32" s="364"/>
      <c r="S32" s="364"/>
      <c r="T32" s="364"/>
      <c r="U32" s="364"/>
      <c r="V32" s="364"/>
      <c r="W32" s="364"/>
      <c r="X32" s="364"/>
      <c r="Y32" s="364"/>
      <c r="Z32" s="364"/>
      <c r="AA32" s="364"/>
      <c r="AB32" s="364"/>
      <c r="AC32" s="364"/>
      <c r="AD32" s="364"/>
      <c r="AE32" s="364"/>
      <c r="AF32" s="364"/>
      <c r="AG32" s="364"/>
      <c r="AH32" s="364"/>
      <c r="AI32" s="364"/>
      <c r="AJ32" s="364"/>
      <c r="AK32" s="364"/>
      <c r="AL32" s="364"/>
      <c r="AM32" s="364"/>
      <c r="AN32" s="364"/>
      <c r="AO32" s="365"/>
    </row>
    <row r="33" spans="1:43" ht="13.5" customHeight="1" x14ac:dyDescent="0.15">
      <c r="A33" s="5"/>
      <c r="B33" s="363"/>
      <c r="C33" s="364"/>
      <c r="D33" s="364"/>
      <c r="E33" s="364"/>
      <c r="F33" s="364"/>
      <c r="G33" s="364"/>
      <c r="H33" s="364"/>
      <c r="I33" s="364"/>
      <c r="J33" s="364"/>
      <c r="K33" s="364"/>
      <c r="L33" s="364"/>
      <c r="M33" s="364"/>
      <c r="N33" s="364"/>
      <c r="O33" s="364"/>
      <c r="P33" s="364"/>
      <c r="Q33" s="364"/>
      <c r="R33" s="364"/>
      <c r="S33" s="364"/>
      <c r="T33" s="364"/>
      <c r="U33" s="364"/>
      <c r="V33" s="364"/>
      <c r="W33" s="364"/>
      <c r="X33" s="364"/>
      <c r="Y33" s="364"/>
      <c r="Z33" s="364"/>
      <c r="AA33" s="364"/>
      <c r="AB33" s="364"/>
      <c r="AC33" s="364"/>
      <c r="AD33" s="364"/>
      <c r="AE33" s="364"/>
      <c r="AF33" s="364"/>
      <c r="AG33" s="364"/>
      <c r="AH33" s="364"/>
      <c r="AI33" s="364"/>
      <c r="AJ33" s="364"/>
      <c r="AK33" s="364"/>
      <c r="AL33" s="364"/>
      <c r="AM33" s="364"/>
      <c r="AN33" s="364"/>
      <c r="AO33" s="365"/>
    </row>
    <row r="34" spans="1:43" ht="13.5" customHeight="1" x14ac:dyDescent="0.15">
      <c r="A34" s="5"/>
      <c r="B34" s="363"/>
      <c r="C34" s="364"/>
      <c r="D34" s="364"/>
      <c r="E34" s="364"/>
      <c r="F34" s="364"/>
      <c r="G34" s="364"/>
      <c r="H34" s="364"/>
      <c r="I34" s="364"/>
      <c r="J34" s="364"/>
      <c r="K34" s="364"/>
      <c r="L34" s="364"/>
      <c r="M34" s="364"/>
      <c r="N34" s="364"/>
      <c r="O34" s="364"/>
      <c r="P34" s="364"/>
      <c r="Q34" s="364"/>
      <c r="R34" s="364"/>
      <c r="S34" s="364"/>
      <c r="T34" s="364"/>
      <c r="U34" s="364"/>
      <c r="V34" s="364"/>
      <c r="W34" s="364"/>
      <c r="X34" s="364"/>
      <c r="Y34" s="364"/>
      <c r="Z34" s="364"/>
      <c r="AA34" s="364"/>
      <c r="AB34" s="364"/>
      <c r="AC34" s="364"/>
      <c r="AD34" s="364"/>
      <c r="AE34" s="364"/>
      <c r="AF34" s="364"/>
      <c r="AG34" s="364"/>
      <c r="AH34" s="364"/>
      <c r="AI34" s="364"/>
      <c r="AJ34" s="364"/>
      <c r="AK34" s="364"/>
      <c r="AL34" s="364"/>
      <c r="AM34" s="364"/>
      <c r="AN34" s="364"/>
      <c r="AO34" s="365"/>
    </row>
    <row r="35" spans="1:43" ht="13.5" customHeight="1" x14ac:dyDescent="0.15">
      <c r="A35" s="5"/>
      <c r="B35" s="363"/>
      <c r="C35" s="364"/>
      <c r="D35" s="364"/>
      <c r="E35" s="364"/>
      <c r="F35" s="364"/>
      <c r="G35" s="364"/>
      <c r="H35" s="364"/>
      <c r="I35" s="364"/>
      <c r="J35" s="364"/>
      <c r="K35" s="364"/>
      <c r="L35" s="364"/>
      <c r="M35" s="364"/>
      <c r="N35" s="364"/>
      <c r="O35" s="364"/>
      <c r="P35" s="364"/>
      <c r="Q35" s="364"/>
      <c r="R35" s="364"/>
      <c r="S35" s="364"/>
      <c r="T35" s="364"/>
      <c r="U35" s="364"/>
      <c r="V35" s="364"/>
      <c r="W35" s="364"/>
      <c r="X35" s="364"/>
      <c r="Y35" s="364"/>
      <c r="Z35" s="364"/>
      <c r="AA35" s="364"/>
      <c r="AB35" s="364"/>
      <c r="AC35" s="364"/>
      <c r="AD35" s="364"/>
      <c r="AE35" s="364"/>
      <c r="AF35" s="364"/>
      <c r="AG35" s="364"/>
      <c r="AH35" s="364"/>
      <c r="AI35" s="364"/>
      <c r="AJ35" s="364"/>
      <c r="AK35" s="364"/>
      <c r="AL35" s="364"/>
      <c r="AM35" s="364"/>
      <c r="AN35" s="364"/>
      <c r="AO35" s="365"/>
    </row>
    <row r="36" spans="1:43" ht="13.5" customHeight="1" x14ac:dyDescent="0.15">
      <c r="A36" s="5"/>
      <c r="B36" s="363"/>
      <c r="C36" s="364"/>
      <c r="D36" s="364"/>
      <c r="E36" s="364"/>
      <c r="F36" s="364"/>
      <c r="G36" s="364"/>
      <c r="H36" s="364"/>
      <c r="I36" s="364"/>
      <c r="J36" s="364"/>
      <c r="K36" s="364"/>
      <c r="L36" s="364"/>
      <c r="M36" s="364"/>
      <c r="N36" s="364"/>
      <c r="O36" s="364"/>
      <c r="P36" s="364"/>
      <c r="Q36" s="364"/>
      <c r="R36" s="364"/>
      <c r="S36" s="364"/>
      <c r="T36" s="364"/>
      <c r="U36" s="364"/>
      <c r="V36" s="364"/>
      <c r="W36" s="364"/>
      <c r="X36" s="364"/>
      <c r="Y36" s="364"/>
      <c r="Z36" s="364"/>
      <c r="AA36" s="364"/>
      <c r="AB36" s="364"/>
      <c r="AC36" s="364"/>
      <c r="AD36" s="364"/>
      <c r="AE36" s="364"/>
      <c r="AF36" s="364"/>
      <c r="AG36" s="364"/>
      <c r="AH36" s="364"/>
      <c r="AI36" s="364"/>
      <c r="AJ36" s="364"/>
      <c r="AK36" s="364"/>
      <c r="AL36" s="364"/>
      <c r="AM36" s="364"/>
      <c r="AN36" s="364"/>
      <c r="AO36" s="365"/>
    </row>
    <row r="37" spans="1:43" ht="13.5" customHeight="1" x14ac:dyDescent="0.15">
      <c r="A37" s="5"/>
      <c r="B37" s="363"/>
      <c r="C37" s="364"/>
      <c r="D37" s="364"/>
      <c r="E37" s="364"/>
      <c r="F37" s="364"/>
      <c r="G37" s="364"/>
      <c r="H37" s="364"/>
      <c r="I37" s="364"/>
      <c r="J37" s="364"/>
      <c r="K37" s="364"/>
      <c r="L37" s="364"/>
      <c r="M37" s="364"/>
      <c r="N37" s="364"/>
      <c r="O37" s="364"/>
      <c r="P37" s="364"/>
      <c r="Q37" s="364"/>
      <c r="R37" s="364"/>
      <c r="S37" s="364"/>
      <c r="T37" s="364"/>
      <c r="U37" s="364"/>
      <c r="V37" s="364"/>
      <c r="W37" s="364"/>
      <c r="X37" s="364"/>
      <c r="Y37" s="364"/>
      <c r="Z37" s="364"/>
      <c r="AA37" s="364"/>
      <c r="AB37" s="364"/>
      <c r="AC37" s="364"/>
      <c r="AD37" s="364"/>
      <c r="AE37" s="364"/>
      <c r="AF37" s="364"/>
      <c r="AG37" s="364"/>
      <c r="AH37" s="364"/>
      <c r="AI37" s="364"/>
      <c r="AJ37" s="364"/>
      <c r="AK37" s="364"/>
      <c r="AL37" s="364"/>
      <c r="AM37" s="364"/>
      <c r="AN37" s="364"/>
      <c r="AO37" s="365"/>
    </row>
    <row r="38" spans="1:43" ht="13.5" customHeight="1" x14ac:dyDescent="0.15">
      <c r="A38" s="5"/>
      <c r="B38" s="363"/>
      <c r="C38" s="364"/>
      <c r="D38" s="364"/>
      <c r="E38" s="364"/>
      <c r="F38" s="364"/>
      <c r="G38" s="364"/>
      <c r="H38" s="364"/>
      <c r="I38" s="364"/>
      <c r="J38" s="364"/>
      <c r="K38" s="364"/>
      <c r="L38" s="364"/>
      <c r="M38" s="364"/>
      <c r="N38" s="364"/>
      <c r="O38" s="364"/>
      <c r="P38" s="364"/>
      <c r="Q38" s="364"/>
      <c r="R38" s="364"/>
      <c r="S38" s="364"/>
      <c r="T38" s="364"/>
      <c r="U38" s="364"/>
      <c r="V38" s="364"/>
      <c r="W38" s="364"/>
      <c r="X38" s="364"/>
      <c r="Y38" s="364"/>
      <c r="Z38" s="364"/>
      <c r="AA38" s="364"/>
      <c r="AB38" s="364"/>
      <c r="AC38" s="364"/>
      <c r="AD38" s="364"/>
      <c r="AE38" s="364"/>
      <c r="AF38" s="364"/>
      <c r="AG38" s="364"/>
      <c r="AH38" s="364"/>
      <c r="AI38" s="364"/>
      <c r="AJ38" s="364"/>
      <c r="AK38" s="364"/>
      <c r="AL38" s="364"/>
      <c r="AM38" s="364"/>
      <c r="AN38" s="364"/>
      <c r="AO38" s="365"/>
    </row>
    <row r="39" spans="1:43" ht="13.5" customHeight="1" x14ac:dyDescent="0.15">
      <c r="A39" s="5"/>
      <c r="B39" s="363"/>
      <c r="C39" s="364"/>
      <c r="D39" s="364"/>
      <c r="E39" s="364"/>
      <c r="F39" s="364"/>
      <c r="G39" s="364"/>
      <c r="H39" s="364"/>
      <c r="I39" s="364"/>
      <c r="J39" s="364"/>
      <c r="K39" s="364"/>
      <c r="L39" s="364"/>
      <c r="M39" s="364"/>
      <c r="N39" s="364"/>
      <c r="O39" s="364"/>
      <c r="P39" s="364"/>
      <c r="Q39" s="364"/>
      <c r="R39" s="364"/>
      <c r="S39" s="364"/>
      <c r="T39" s="364"/>
      <c r="U39" s="364"/>
      <c r="V39" s="364"/>
      <c r="W39" s="364"/>
      <c r="X39" s="364"/>
      <c r="Y39" s="364"/>
      <c r="Z39" s="364"/>
      <c r="AA39" s="364"/>
      <c r="AB39" s="364"/>
      <c r="AC39" s="364"/>
      <c r="AD39" s="364"/>
      <c r="AE39" s="364"/>
      <c r="AF39" s="364"/>
      <c r="AG39" s="364"/>
      <c r="AH39" s="364"/>
      <c r="AI39" s="364"/>
      <c r="AJ39" s="364"/>
      <c r="AK39" s="364"/>
      <c r="AL39" s="364"/>
      <c r="AM39" s="364"/>
      <c r="AN39" s="364"/>
      <c r="AO39" s="365"/>
    </row>
    <row r="40" spans="1:43" ht="13.5" customHeight="1" x14ac:dyDescent="0.15">
      <c r="A40" s="5"/>
      <c r="B40" s="363"/>
      <c r="C40" s="364"/>
      <c r="D40" s="364"/>
      <c r="E40" s="364"/>
      <c r="F40" s="364"/>
      <c r="G40" s="364"/>
      <c r="H40" s="364"/>
      <c r="I40" s="364"/>
      <c r="J40" s="364"/>
      <c r="K40" s="364"/>
      <c r="L40" s="364"/>
      <c r="M40" s="364"/>
      <c r="N40" s="364"/>
      <c r="O40" s="364"/>
      <c r="P40" s="364"/>
      <c r="Q40" s="364"/>
      <c r="R40" s="364"/>
      <c r="S40" s="364"/>
      <c r="T40" s="364"/>
      <c r="U40" s="364"/>
      <c r="V40" s="364"/>
      <c r="W40" s="364"/>
      <c r="X40" s="364"/>
      <c r="Y40" s="364"/>
      <c r="Z40" s="364"/>
      <c r="AA40" s="364"/>
      <c r="AB40" s="364"/>
      <c r="AC40" s="364"/>
      <c r="AD40" s="364"/>
      <c r="AE40" s="364"/>
      <c r="AF40" s="364"/>
      <c r="AG40" s="364"/>
      <c r="AH40" s="364"/>
      <c r="AI40" s="364"/>
      <c r="AJ40" s="364"/>
      <c r="AK40" s="364"/>
      <c r="AL40" s="364"/>
      <c r="AM40" s="364"/>
      <c r="AN40" s="364"/>
      <c r="AO40" s="365"/>
    </row>
    <row r="41" spans="1:43" ht="21" customHeight="1" thickBot="1" x14ac:dyDescent="0.2">
      <c r="A41" s="5"/>
      <c r="B41" s="142" t="s">
        <v>304</v>
      </c>
      <c r="C41" s="143"/>
      <c r="D41" s="143"/>
      <c r="E41" s="143"/>
      <c r="F41" s="143"/>
      <c r="G41" s="143"/>
      <c r="H41" s="143"/>
      <c r="I41" s="143"/>
      <c r="J41" s="143"/>
      <c r="K41" s="143"/>
      <c r="L41" s="143"/>
      <c r="M41" s="144" t="s">
        <v>317</v>
      </c>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c r="AO41" s="146"/>
    </row>
    <row r="42" spans="1:43" ht="5.25" customHeight="1" x14ac:dyDescent="0.15">
      <c r="A42" s="5"/>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row>
    <row r="43" spans="1:43" ht="12" thickBot="1" x14ac:dyDescent="0.2">
      <c r="A43" s="5"/>
      <c r="B43" s="10" t="s">
        <v>200</v>
      </c>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row>
    <row r="44" spans="1:43" ht="18" customHeight="1" x14ac:dyDescent="0.15">
      <c r="A44" s="5"/>
      <c r="B44" s="345" t="s">
        <v>199</v>
      </c>
      <c r="C44" s="346"/>
      <c r="D44" s="24" t="s">
        <v>259</v>
      </c>
      <c r="E44" s="25"/>
      <c r="F44" s="88"/>
      <c r="G44" s="26" t="s">
        <v>22</v>
      </c>
      <c r="H44" s="88"/>
      <c r="I44" s="26" t="s">
        <v>23</v>
      </c>
      <c r="J44" s="26" t="s">
        <v>265</v>
      </c>
      <c r="K44" s="26"/>
      <c r="L44" s="88"/>
      <c r="M44" s="26" t="s">
        <v>22</v>
      </c>
      <c r="N44" s="88"/>
      <c r="O44" s="26" t="s">
        <v>23</v>
      </c>
      <c r="P44" s="26" t="s">
        <v>24</v>
      </c>
      <c r="Q44" s="26"/>
      <c r="R44" s="88"/>
      <c r="S44" s="26" t="s">
        <v>25</v>
      </c>
      <c r="T44" s="26"/>
      <c r="U44" s="27"/>
      <c r="V44" s="26" t="s">
        <v>259</v>
      </c>
      <c r="W44" s="26"/>
      <c r="X44" s="88"/>
      <c r="Y44" s="26" t="s">
        <v>22</v>
      </c>
      <c r="Z44" s="343"/>
      <c r="AA44" s="343"/>
      <c r="AB44" s="26" t="s">
        <v>23</v>
      </c>
      <c r="AC44" s="26" t="s">
        <v>265</v>
      </c>
      <c r="AD44" s="26"/>
      <c r="AE44" s="88"/>
      <c r="AF44" s="26" t="s">
        <v>22</v>
      </c>
      <c r="AG44" s="88"/>
      <c r="AH44" s="26" t="s">
        <v>23</v>
      </c>
      <c r="AI44" s="26" t="s">
        <v>24</v>
      </c>
      <c r="AJ44" s="343"/>
      <c r="AK44" s="343"/>
      <c r="AL44" s="432" t="s">
        <v>25</v>
      </c>
      <c r="AM44" s="432"/>
      <c r="AN44" s="432"/>
      <c r="AO44" s="28"/>
    </row>
    <row r="45" spans="1:43" ht="18" customHeight="1" x14ac:dyDescent="0.15">
      <c r="A45" s="5"/>
      <c r="B45" s="347"/>
      <c r="C45" s="348"/>
      <c r="D45" s="29" t="s">
        <v>259</v>
      </c>
      <c r="E45" s="30"/>
      <c r="F45" s="89"/>
      <c r="G45" s="31" t="s">
        <v>22</v>
      </c>
      <c r="H45" s="89"/>
      <c r="I45" s="31" t="s">
        <v>23</v>
      </c>
      <c r="J45" s="31" t="s">
        <v>265</v>
      </c>
      <c r="K45" s="31"/>
      <c r="L45" s="89"/>
      <c r="M45" s="31" t="s">
        <v>22</v>
      </c>
      <c r="N45" s="89"/>
      <c r="O45" s="31" t="s">
        <v>23</v>
      </c>
      <c r="P45" s="31" t="s">
        <v>24</v>
      </c>
      <c r="Q45" s="31"/>
      <c r="R45" s="89"/>
      <c r="S45" s="31" t="s">
        <v>25</v>
      </c>
      <c r="T45" s="31"/>
      <c r="U45" s="32"/>
      <c r="V45" s="31" t="s">
        <v>259</v>
      </c>
      <c r="W45" s="31"/>
      <c r="X45" s="89"/>
      <c r="Y45" s="31" t="s">
        <v>22</v>
      </c>
      <c r="Z45" s="333"/>
      <c r="AA45" s="333"/>
      <c r="AB45" s="31" t="s">
        <v>23</v>
      </c>
      <c r="AC45" s="31" t="s">
        <v>265</v>
      </c>
      <c r="AD45" s="31"/>
      <c r="AE45" s="89"/>
      <c r="AF45" s="31" t="s">
        <v>22</v>
      </c>
      <c r="AG45" s="89"/>
      <c r="AH45" s="31" t="s">
        <v>23</v>
      </c>
      <c r="AI45" s="31" t="s">
        <v>24</v>
      </c>
      <c r="AJ45" s="333"/>
      <c r="AK45" s="333"/>
      <c r="AL45" s="433" t="s">
        <v>25</v>
      </c>
      <c r="AM45" s="433"/>
      <c r="AN45" s="433"/>
      <c r="AO45" s="33"/>
    </row>
    <row r="46" spans="1:43" ht="18" customHeight="1" thickBot="1" x14ac:dyDescent="0.2">
      <c r="A46" s="5"/>
      <c r="B46" s="349"/>
      <c r="C46" s="350"/>
      <c r="D46" s="34" t="s">
        <v>259</v>
      </c>
      <c r="E46" s="35"/>
      <c r="F46" s="90"/>
      <c r="G46" s="36" t="s">
        <v>22</v>
      </c>
      <c r="H46" s="90"/>
      <c r="I46" s="36" t="s">
        <v>23</v>
      </c>
      <c r="J46" s="36" t="s">
        <v>265</v>
      </c>
      <c r="K46" s="36"/>
      <c r="L46" s="90"/>
      <c r="M46" s="36" t="s">
        <v>22</v>
      </c>
      <c r="N46" s="90"/>
      <c r="O46" s="36" t="s">
        <v>23</v>
      </c>
      <c r="P46" s="36" t="s">
        <v>24</v>
      </c>
      <c r="Q46" s="36"/>
      <c r="R46" s="90"/>
      <c r="S46" s="36" t="s">
        <v>25</v>
      </c>
      <c r="T46" s="36"/>
      <c r="U46" s="37"/>
      <c r="V46" s="36" t="s">
        <v>259</v>
      </c>
      <c r="W46" s="36"/>
      <c r="X46" s="90"/>
      <c r="Y46" s="36" t="s">
        <v>22</v>
      </c>
      <c r="Z46" s="344"/>
      <c r="AA46" s="344"/>
      <c r="AB46" s="36" t="s">
        <v>23</v>
      </c>
      <c r="AC46" s="36" t="s">
        <v>265</v>
      </c>
      <c r="AD46" s="36"/>
      <c r="AE46" s="90"/>
      <c r="AF46" s="36" t="s">
        <v>22</v>
      </c>
      <c r="AG46" s="90"/>
      <c r="AH46" s="36" t="s">
        <v>23</v>
      </c>
      <c r="AI46" s="36" t="s">
        <v>24</v>
      </c>
      <c r="AJ46" s="344"/>
      <c r="AK46" s="344"/>
      <c r="AL46" s="358" t="s">
        <v>25</v>
      </c>
      <c r="AM46" s="358"/>
      <c r="AN46" s="358"/>
      <c r="AO46" s="38"/>
    </row>
    <row r="47" spans="1:43" ht="6.75" customHeight="1" x14ac:dyDescent="0.15">
      <c r="A47" s="5"/>
      <c r="B47" s="39"/>
      <c r="C47" s="39"/>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row>
    <row r="48" spans="1:43" s="3" customFormat="1" ht="12.75" customHeight="1" thickBot="1" x14ac:dyDescent="0.2">
      <c r="A48" s="6"/>
      <c r="B48" s="40" t="s">
        <v>318</v>
      </c>
      <c r="C48" s="39"/>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Q48" s="4"/>
    </row>
    <row r="49" spans="1:43" ht="18" customHeight="1" thickBot="1" x14ac:dyDescent="0.2">
      <c r="A49" s="5"/>
      <c r="B49" s="430" t="s">
        <v>185</v>
      </c>
      <c r="C49" s="337"/>
      <c r="D49" s="337"/>
      <c r="E49" s="337"/>
      <c r="F49" s="431"/>
      <c r="G49" s="336"/>
      <c r="H49" s="336"/>
      <c r="I49" s="41" t="s">
        <v>186</v>
      </c>
      <c r="J49" s="336"/>
      <c r="K49" s="336"/>
      <c r="L49" s="337" t="s">
        <v>296</v>
      </c>
      <c r="M49" s="338"/>
      <c r="N49" s="10"/>
      <c r="O49" s="359" t="s">
        <v>187</v>
      </c>
      <c r="P49" s="359"/>
      <c r="Q49" s="359"/>
      <c r="R49" s="359"/>
      <c r="S49" s="359"/>
      <c r="T49" s="359"/>
      <c r="U49" s="359"/>
      <c r="V49" s="359"/>
      <c r="W49" s="359"/>
      <c r="X49" s="359"/>
      <c r="Y49" s="359"/>
      <c r="Z49" s="359"/>
      <c r="AA49" s="359"/>
      <c r="AB49" s="359"/>
      <c r="AC49" s="359"/>
      <c r="AD49" s="359"/>
      <c r="AE49" s="359"/>
      <c r="AF49" s="359"/>
      <c r="AG49" s="359"/>
      <c r="AH49" s="359"/>
      <c r="AI49" s="359"/>
      <c r="AJ49" s="359"/>
      <c r="AK49" s="359"/>
      <c r="AL49" s="359"/>
      <c r="AM49" s="359"/>
      <c r="AN49" s="359"/>
      <c r="AO49" s="359"/>
    </row>
    <row r="50" spans="1:43" ht="8.25" customHeight="1" x14ac:dyDescent="0.15">
      <c r="A50" s="5"/>
      <c r="B50" s="40"/>
      <c r="C50" s="42"/>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row>
    <row r="51" spans="1:43" ht="13.5" customHeight="1" thickBot="1" x14ac:dyDescent="0.2">
      <c r="A51" s="5"/>
      <c r="B51" s="101" t="s">
        <v>319</v>
      </c>
      <c r="C51" s="42"/>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8" customHeight="1" thickBot="1" x14ac:dyDescent="0.2">
      <c r="A52" s="5"/>
      <c r="B52" s="339" t="s">
        <v>188</v>
      </c>
      <c r="C52" s="340"/>
      <c r="D52" s="340"/>
      <c r="E52" s="340"/>
      <c r="F52" s="341"/>
      <c r="G52" s="352" t="s">
        <v>242</v>
      </c>
      <c r="H52" s="353"/>
      <c r="I52" s="353"/>
      <c r="J52" s="353"/>
      <c r="K52" s="353"/>
      <c r="L52" s="353"/>
      <c r="M52" s="353"/>
      <c r="N52" s="353"/>
      <c r="O52" s="353"/>
      <c r="P52" s="353" t="s">
        <v>243</v>
      </c>
      <c r="Q52" s="353"/>
      <c r="R52" s="353"/>
      <c r="S52" s="353"/>
      <c r="T52" s="353"/>
      <c r="U52" s="353"/>
      <c r="V52" s="353"/>
      <c r="W52" s="353"/>
      <c r="X52" s="353"/>
      <c r="Y52" s="353"/>
      <c r="Z52" s="353"/>
      <c r="AA52" s="353"/>
      <c r="AB52" s="353"/>
      <c r="AC52" s="353"/>
      <c r="AD52" s="353"/>
      <c r="AE52" s="353"/>
      <c r="AF52" s="353"/>
      <c r="AG52" s="353"/>
      <c r="AH52" s="353"/>
      <c r="AI52" s="353"/>
      <c r="AJ52" s="353"/>
      <c r="AK52" s="353"/>
      <c r="AL52" s="353"/>
      <c r="AM52" s="353"/>
      <c r="AN52" s="354"/>
      <c r="AO52" s="10"/>
    </row>
    <row r="53" spans="1:43" ht="7.5" customHeight="1" x14ac:dyDescent="0.15">
      <c r="A53" s="5"/>
      <c r="B53" s="40"/>
      <c r="C53" s="42"/>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row>
    <row r="54" spans="1:43" ht="12.75" customHeight="1" thickBot="1" x14ac:dyDescent="0.2">
      <c r="A54" s="5"/>
      <c r="B54" s="102" t="s">
        <v>236</v>
      </c>
      <c r="C54" s="103"/>
      <c r="D54" s="100"/>
      <c r="E54" s="100"/>
      <c r="F54" s="10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row>
    <row r="55" spans="1:43" ht="12" customHeight="1" x14ac:dyDescent="0.15">
      <c r="A55" s="5"/>
      <c r="B55" s="439" t="s">
        <v>320</v>
      </c>
      <c r="C55" s="440"/>
      <c r="D55" s="440"/>
      <c r="E55" s="440"/>
      <c r="F55" s="440"/>
      <c r="G55" s="443" t="s">
        <v>91</v>
      </c>
      <c r="H55" s="444"/>
      <c r="I55" s="444"/>
      <c r="J55" s="444"/>
      <c r="K55" s="444"/>
      <c r="L55" s="444"/>
      <c r="M55" s="444"/>
      <c r="N55" s="444"/>
      <c r="O55" s="447" t="s">
        <v>321</v>
      </c>
      <c r="P55" s="447"/>
      <c r="Q55" s="447"/>
      <c r="R55" s="447"/>
      <c r="S55" s="447"/>
      <c r="T55" s="448"/>
      <c r="U55" s="451" t="s">
        <v>91</v>
      </c>
      <c r="V55" s="451"/>
      <c r="W55" s="451"/>
      <c r="X55" s="451"/>
      <c r="Y55" s="451"/>
      <c r="Z55" s="451"/>
      <c r="AA55" s="451"/>
      <c r="AB55" s="451"/>
      <c r="AC55" s="452"/>
      <c r="AD55" s="10"/>
      <c r="AE55" s="10"/>
      <c r="AF55" s="10"/>
      <c r="AG55" s="10"/>
      <c r="AH55" s="10"/>
      <c r="AI55" s="10"/>
      <c r="AJ55" s="10"/>
      <c r="AK55" s="10"/>
      <c r="AL55" s="10"/>
      <c r="AM55" s="10"/>
      <c r="AN55" s="10"/>
      <c r="AO55" s="10"/>
    </row>
    <row r="56" spans="1:43" ht="12" customHeight="1" thickBot="1" x14ac:dyDescent="0.2">
      <c r="A56" s="5"/>
      <c r="B56" s="441"/>
      <c r="C56" s="442"/>
      <c r="D56" s="442"/>
      <c r="E56" s="442"/>
      <c r="F56" s="442"/>
      <c r="G56" s="445"/>
      <c r="H56" s="446"/>
      <c r="I56" s="446"/>
      <c r="J56" s="446"/>
      <c r="K56" s="446"/>
      <c r="L56" s="446"/>
      <c r="M56" s="446"/>
      <c r="N56" s="446"/>
      <c r="O56" s="449"/>
      <c r="P56" s="449"/>
      <c r="Q56" s="449"/>
      <c r="R56" s="449"/>
      <c r="S56" s="449"/>
      <c r="T56" s="450"/>
      <c r="U56" s="453"/>
      <c r="V56" s="453"/>
      <c r="W56" s="453"/>
      <c r="X56" s="453"/>
      <c r="Y56" s="453"/>
      <c r="Z56" s="453"/>
      <c r="AA56" s="453"/>
      <c r="AB56" s="453"/>
      <c r="AC56" s="454"/>
      <c r="AD56" s="10"/>
      <c r="AE56" s="10"/>
      <c r="AF56" s="10"/>
      <c r="AG56" s="10"/>
      <c r="AH56" s="10"/>
      <c r="AI56" s="10"/>
      <c r="AJ56" s="10"/>
      <c r="AK56" s="10"/>
      <c r="AL56" s="10"/>
      <c r="AM56" s="10"/>
      <c r="AN56" s="10"/>
      <c r="AO56" s="10"/>
    </row>
    <row r="57" spans="1:43" ht="6" customHeight="1" x14ac:dyDescent="0.15">
      <c r="A57" s="5"/>
      <c r="B57" s="4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row>
    <row r="58" spans="1:43" ht="12" thickBot="1" x14ac:dyDescent="0.2">
      <c r="A58" s="5"/>
      <c r="B58" s="101" t="s">
        <v>249</v>
      </c>
      <c r="C58" s="100"/>
      <c r="D58" s="98"/>
      <c r="E58" s="98"/>
      <c r="F58" s="98"/>
      <c r="G58" s="98"/>
      <c r="H58" s="98"/>
      <c r="I58" s="98"/>
      <c r="J58" s="98"/>
      <c r="K58" s="98"/>
      <c r="L58" s="98"/>
      <c r="M58" s="98"/>
      <c r="N58" s="98"/>
      <c r="O58" s="104"/>
      <c r="P58" s="98"/>
      <c r="Q58" s="98"/>
      <c r="R58" s="98"/>
      <c r="S58" s="98"/>
      <c r="T58" s="98"/>
      <c r="U58" s="98"/>
      <c r="V58" s="98"/>
      <c r="W58" s="98"/>
      <c r="X58" s="98"/>
      <c r="Y58" s="98"/>
      <c r="Z58" s="98"/>
      <c r="AA58" s="98"/>
      <c r="AB58" s="98"/>
      <c r="AC58" s="98"/>
      <c r="AD58" s="98"/>
      <c r="AE58" s="98"/>
      <c r="AF58" s="98"/>
      <c r="AG58" s="98"/>
      <c r="AH58" s="98"/>
      <c r="AI58" s="98"/>
      <c r="AJ58" s="10"/>
      <c r="AK58" s="10"/>
      <c r="AL58" s="10"/>
      <c r="AM58" s="10"/>
      <c r="AN58" s="10"/>
      <c r="AO58" s="10"/>
    </row>
    <row r="59" spans="1:43" ht="12.75" customHeight="1" x14ac:dyDescent="0.15">
      <c r="A59" s="5"/>
      <c r="B59" s="465" t="s">
        <v>54</v>
      </c>
      <c r="C59" s="466"/>
      <c r="D59" s="451" t="s">
        <v>192</v>
      </c>
      <c r="E59" s="451"/>
      <c r="F59" s="451"/>
      <c r="G59" s="451"/>
      <c r="H59" s="451"/>
      <c r="I59" s="451"/>
      <c r="J59" s="460" t="s">
        <v>244</v>
      </c>
      <c r="K59" s="460"/>
      <c r="L59" s="460"/>
      <c r="M59" s="460"/>
      <c r="N59" s="460"/>
      <c r="O59" s="460"/>
      <c r="P59" s="460"/>
      <c r="Q59" s="460"/>
      <c r="R59" s="460"/>
      <c r="S59" s="105" t="s">
        <v>298</v>
      </c>
      <c r="T59" s="105"/>
      <c r="U59" s="105"/>
      <c r="V59" s="140" t="s">
        <v>299</v>
      </c>
      <c r="W59" s="139"/>
      <c r="X59" s="139"/>
      <c r="Y59" s="139"/>
      <c r="Z59" s="460" t="s">
        <v>297</v>
      </c>
      <c r="AA59" s="469"/>
      <c r="AB59" s="469"/>
      <c r="AC59" s="460" t="s">
        <v>91</v>
      </c>
      <c r="AD59" s="460"/>
      <c r="AE59" s="460"/>
      <c r="AF59" s="460"/>
      <c r="AG59" s="460"/>
      <c r="AH59" s="460"/>
      <c r="AI59" s="106"/>
      <c r="AJ59" s="10"/>
      <c r="AK59" s="10"/>
      <c r="AL59" s="10"/>
      <c r="AM59" s="10"/>
      <c r="AN59" s="10"/>
      <c r="AO59" s="10"/>
      <c r="AQ59" s="86" t="str">
        <f>IF(OR(AND(D59&lt;&gt;"死亡　・　生別",OR(K59="",O59="")),AND(D60&lt;&gt;"死亡　・　生別",OR(K60="",O60=""))),"※母子父子世帯となった年月を入力してください。","")</f>
        <v/>
      </c>
    </row>
    <row r="60" spans="1:43" ht="12.75" customHeight="1" thickBot="1" x14ac:dyDescent="0.2">
      <c r="A60" s="5"/>
      <c r="B60" s="467" t="s">
        <v>53</v>
      </c>
      <c r="C60" s="468"/>
      <c r="D60" s="459" t="s">
        <v>192</v>
      </c>
      <c r="E60" s="459"/>
      <c r="F60" s="459"/>
      <c r="G60" s="459"/>
      <c r="H60" s="459"/>
      <c r="I60" s="459"/>
      <c r="J60" s="459" t="s">
        <v>245</v>
      </c>
      <c r="K60" s="459"/>
      <c r="L60" s="459"/>
      <c r="M60" s="459"/>
      <c r="N60" s="459"/>
      <c r="O60" s="459"/>
      <c r="P60" s="459"/>
      <c r="Q60" s="459"/>
      <c r="R60" s="459"/>
      <c r="S60" s="107" t="s">
        <v>298</v>
      </c>
      <c r="T60" s="107"/>
      <c r="U60" s="107"/>
      <c r="V60" s="141" t="s">
        <v>299</v>
      </c>
      <c r="W60" s="138"/>
      <c r="X60" s="138"/>
      <c r="Y60" s="138"/>
      <c r="Z60" s="459" t="s">
        <v>297</v>
      </c>
      <c r="AA60" s="470"/>
      <c r="AB60" s="470"/>
      <c r="AC60" s="459" t="s">
        <v>91</v>
      </c>
      <c r="AD60" s="459"/>
      <c r="AE60" s="459"/>
      <c r="AF60" s="459"/>
      <c r="AG60" s="459"/>
      <c r="AH60" s="459"/>
      <c r="AI60" s="108"/>
      <c r="AJ60" s="10"/>
      <c r="AK60" s="10"/>
      <c r="AL60" s="10"/>
      <c r="AM60" s="10"/>
      <c r="AN60" s="10"/>
      <c r="AO60" s="10"/>
      <c r="AQ60" s="86" t="str">
        <f>IF(OR(AND(D59="死亡",AC59="有　・　無"),AND(D60="死亡",AC60="有　・　無")),"※『遺族年金の有無』を選択してください。","")</f>
        <v/>
      </c>
    </row>
    <row r="61" spans="1:43" ht="7.5" customHeight="1" thickBot="1" x14ac:dyDescent="0.2">
      <c r="A61" s="5"/>
      <c r="B61" s="43"/>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row>
    <row r="62" spans="1:43" ht="15.75" customHeight="1" x14ac:dyDescent="0.15">
      <c r="A62" s="5"/>
      <c r="B62" s="461" t="s">
        <v>322</v>
      </c>
      <c r="C62" s="462"/>
      <c r="D62" s="462"/>
      <c r="E62" s="462"/>
      <c r="F62" s="462"/>
      <c r="G62" s="472" t="str">
        <f>IF(E9="","",E9)</f>
        <v/>
      </c>
      <c r="H62" s="471"/>
      <c r="I62" s="471"/>
      <c r="J62" s="471"/>
      <c r="K62" s="471"/>
      <c r="L62" s="421" t="s">
        <v>310</v>
      </c>
      <c r="M62" s="422"/>
      <c r="N62" s="471" t="str">
        <f>IF(L9="","",L9)</f>
        <v/>
      </c>
      <c r="O62" s="471"/>
      <c r="P62" s="471"/>
      <c r="Q62" s="471"/>
      <c r="R62" s="471"/>
      <c r="S62" s="471"/>
      <c r="T62" s="471"/>
      <c r="U62" s="471"/>
      <c r="V62" s="471"/>
      <c r="W62" s="471"/>
      <c r="X62" s="490" t="s">
        <v>311</v>
      </c>
      <c r="Y62" s="485"/>
      <c r="Z62" s="491"/>
      <c r="AA62" s="491"/>
      <c r="AB62" s="491"/>
      <c r="AC62" s="491"/>
      <c r="AD62" s="491"/>
      <c r="AE62" s="491"/>
      <c r="AF62" s="491"/>
      <c r="AG62" s="491"/>
      <c r="AH62" s="491"/>
      <c r="AI62" s="491"/>
      <c r="AJ62" s="26"/>
      <c r="AK62" s="26"/>
      <c r="AL62" s="471" t="str">
        <f>IF(Z9="","",Z9)</f>
        <v/>
      </c>
      <c r="AM62" s="471"/>
      <c r="AN62" s="485" t="s">
        <v>19</v>
      </c>
      <c r="AO62" s="486"/>
    </row>
    <row r="63" spans="1:43" ht="15.75" customHeight="1" x14ac:dyDescent="0.15">
      <c r="A63" s="5"/>
      <c r="B63" s="463"/>
      <c r="C63" s="464"/>
      <c r="D63" s="464"/>
      <c r="E63" s="464"/>
      <c r="F63" s="464"/>
      <c r="G63" s="458" t="str">
        <f>IF(E10="","",E10)</f>
        <v/>
      </c>
      <c r="H63" s="455"/>
      <c r="I63" s="455"/>
      <c r="J63" s="455"/>
      <c r="K63" s="455"/>
      <c r="L63" s="456" t="s">
        <v>20</v>
      </c>
      <c r="M63" s="457"/>
      <c r="N63" s="455" t="str">
        <f>IF(L10="","",L10)</f>
        <v/>
      </c>
      <c r="O63" s="455"/>
      <c r="P63" s="455"/>
      <c r="Q63" s="455"/>
      <c r="R63" s="455"/>
      <c r="S63" s="455"/>
      <c r="T63" s="455"/>
      <c r="U63" s="455"/>
      <c r="V63" s="455"/>
      <c r="W63" s="455"/>
      <c r="X63" s="488" t="s">
        <v>302</v>
      </c>
      <c r="Y63" s="489"/>
      <c r="Z63" s="455" t="str">
        <f>IF(Z10="","",Z10)</f>
        <v/>
      </c>
      <c r="AA63" s="455"/>
      <c r="AB63" s="455"/>
      <c r="AC63" s="455"/>
      <c r="AD63" s="455"/>
      <c r="AE63" s="455"/>
      <c r="AF63" s="455"/>
      <c r="AG63" s="455"/>
      <c r="AH63" s="455"/>
      <c r="AI63" s="511" t="s">
        <v>303</v>
      </c>
      <c r="AJ63" s="511"/>
      <c r="AK63" s="512"/>
      <c r="AL63" s="455" t="str">
        <f>IF(AL10="","",AL10)</f>
        <v/>
      </c>
      <c r="AM63" s="455"/>
      <c r="AN63" s="487" t="s">
        <v>19</v>
      </c>
      <c r="AO63" s="456"/>
    </row>
    <row r="64" spans="1:43" ht="17.25" customHeight="1" x14ac:dyDescent="0.15">
      <c r="A64" s="5"/>
      <c r="B64" s="476" t="s">
        <v>27</v>
      </c>
      <c r="C64" s="330"/>
      <c r="D64" s="330"/>
      <c r="E64" s="330"/>
      <c r="F64" s="331"/>
      <c r="G64" s="473" t="str">
        <f>IF(F7="","",F7)</f>
        <v/>
      </c>
      <c r="H64" s="474"/>
      <c r="I64" s="474"/>
      <c r="J64" s="474"/>
      <c r="K64" s="474"/>
      <c r="L64" s="474"/>
      <c r="M64" s="474"/>
      <c r="N64" s="474"/>
      <c r="O64" s="474"/>
      <c r="P64" s="474"/>
      <c r="Q64" s="474"/>
      <c r="R64" s="474"/>
      <c r="S64" s="474"/>
      <c r="T64" s="474"/>
      <c r="U64" s="475"/>
      <c r="V64" s="382" t="s">
        <v>250</v>
      </c>
      <c r="W64" s="484"/>
      <c r="X64" s="381"/>
      <c r="Y64" s="381"/>
      <c r="Z64" s="381"/>
      <c r="AA64" s="381"/>
      <c r="AB64" s="381"/>
      <c r="AC64" s="381"/>
      <c r="AD64" s="381"/>
      <c r="AE64" s="381"/>
      <c r="AF64" s="381"/>
      <c r="AG64" s="381"/>
      <c r="AH64" s="381"/>
      <c r="AI64" s="381"/>
      <c r="AJ64" s="381"/>
      <c r="AK64" s="381"/>
      <c r="AL64" s="381"/>
      <c r="AM64" s="381"/>
      <c r="AN64" s="381"/>
      <c r="AO64" s="492"/>
      <c r="AQ64" s="86" t="str">
        <f>IF(X64&lt;&gt;"","","※『氏名』が未入力です。")</f>
        <v>※『氏名』が未入力です。</v>
      </c>
    </row>
    <row r="65" spans="1:43" ht="15" customHeight="1" x14ac:dyDescent="0.15">
      <c r="A65" s="5"/>
      <c r="B65" s="478" t="s">
        <v>29</v>
      </c>
      <c r="C65" s="479"/>
      <c r="D65" s="314" t="s">
        <v>218</v>
      </c>
      <c r="E65" s="113" t="s">
        <v>31</v>
      </c>
      <c r="F65" s="317"/>
      <c r="G65" s="317"/>
      <c r="H65" s="317"/>
      <c r="I65" s="317"/>
      <c r="J65" s="317"/>
      <c r="K65" s="14" t="s">
        <v>32</v>
      </c>
      <c r="L65" s="477"/>
      <c r="M65" s="477"/>
      <c r="N65" s="477"/>
      <c r="O65" s="477"/>
      <c r="P65" s="477"/>
      <c r="Q65" s="477"/>
      <c r="R65" s="477"/>
      <c r="S65" s="477"/>
      <c r="T65" s="477"/>
      <c r="U65" s="477"/>
      <c r="V65" s="314" t="s">
        <v>219</v>
      </c>
      <c r="W65" s="113" t="s">
        <v>31</v>
      </c>
      <c r="X65" s="317"/>
      <c r="Y65" s="317"/>
      <c r="Z65" s="317"/>
      <c r="AA65" s="317"/>
      <c r="AB65" s="317"/>
      <c r="AC65" s="317"/>
      <c r="AD65" s="14" t="s">
        <v>32</v>
      </c>
      <c r="AE65" s="477"/>
      <c r="AF65" s="477"/>
      <c r="AG65" s="477"/>
      <c r="AH65" s="477"/>
      <c r="AI65" s="477"/>
      <c r="AJ65" s="477"/>
      <c r="AK65" s="477"/>
      <c r="AL65" s="477"/>
      <c r="AM65" s="477"/>
      <c r="AN65" s="477"/>
      <c r="AO65" s="493"/>
      <c r="AQ65" s="86" t="str">
        <f>IF(AND(F65&lt;&gt;"",OR(L65&lt;&gt;"",E66&lt;&gt;""),F67&lt;&gt;"",J67&lt;&gt;"",N67&lt;&gt;""),"","※本人の『住所』または『電話番号』が未入力です。")</f>
        <v>※本人の『住所』または『電話番号』が未入力です。</v>
      </c>
    </row>
    <row r="66" spans="1:43" ht="15" customHeight="1" x14ac:dyDescent="0.15">
      <c r="A66" s="5"/>
      <c r="B66" s="480"/>
      <c r="C66" s="481"/>
      <c r="D66" s="315"/>
      <c r="E66" s="318"/>
      <c r="F66" s="318"/>
      <c r="G66" s="318"/>
      <c r="H66" s="318"/>
      <c r="I66" s="318"/>
      <c r="J66" s="318"/>
      <c r="K66" s="318"/>
      <c r="L66" s="318"/>
      <c r="M66" s="318"/>
      <c r="N66" s="318"/>
      <c r="O66" s="318"/>
      <c r="P66" s="318"/>
      <c r="Q66" s="318"/>
      <c r="R66" s="318"/>
      <c r="S66" s="318"/>
      <c r="T66" s="318"/>
      <c r="U66" s="318"/>
      <c r="V66" s="315"/>
      <c r="W66" s="318"/>
      <c r="X66" s="318"/>
      <c r="Y66" s="318"/>
      <c r="Z66" s="318"/>
      <c r="AA66" s="318"/>
      <c r="AB66" s="318"/>
      <c r="AC66" s="318"/>
      <c r="AD66" s="318"/>
      <c r="AE66" s="318"/>
      <c r="AF66" s="318"/>
      <c r="AG66" s="318"/>
      <c r="AH66" s="318"/>
      <c r="AI66" s="318"/>
      <c r="AJ66" s="318"/>
      <c r="AK66" s="318"/>
      <c r="AL66" s="318"/>
      <c r="AM66" s="318"/>
      <c r="AN66" s="318"/>
      <c r="AO66" s="319"/>
      <c r="AQ66" s="86" t="str">
        <f>IF(OR(Q71&lt;&gt;"",V71&lt;&gt;"",AA71&lt;&gt;"",AF71&lt;&gt;"",AK71&lt;&gt;""),IF(AND(X65&lt;&gt;"",OR(AE65&lt;&gt;"",W66&lt;&gt;""),X67&lt;&gt;"",AC67&lt;&gt;"",AG67&lt;&gt;""),"","※家族の『住所』または『電話番号』が未記入です。"),"")</f>
        <v/>
      </c>
    </row>
    <row r="67" spans="1:43" ht="15" customHeight="1" thickBot="1" x14ac:dyDescent="0.2">
      <c r="A67" s="5"/>
      <c r="B67" s="482"/>
      <c r="C67" s="483"/>
      <c r="D67" s="316"/>
      <c r="E67" s="44" t="s">
        <v>33</v>
      </c>
      <c r="F67" s="156"/>
      <c r="G67" s="156"/>
      <c r="H67" s="156"/>
      <c r="I67" s="45" t="s">
        <v>34</v>
      </c>
      <c r="J67" s="156"/>
      <c r="K67" s="156"/>
      <c r="L67" s="156"/>
      <c r="M67" s="45" t="s">
        <v>35</v>
      </c>
      <c r="N67" s="156"/>
      <c r="O67" s="156"/>
      <c r="P67" s="156"/>
      <c r="Q67" s="156"/>
      <c r="R67" s="156"/>
      <c r="S67" s="156"/>
      <c r="T67" s="156"/>
      <c r="U67" s="156"/>
      <c r="V67" s="316"/>
      <c r="W67" s="44" t="s">
        <v>33</v>
      </c>
      <c r="X67" s="156"/>
      <c r="Y67" s="156"/>
      <c r="Z67" s="156"/>
      <c r="AA67" s="156"/>
      <c r="AB67" s="45" t="s">
        <v>34</v>
      </c>
      <c r="AC67" s="156"/>
      <c r="AD67" s="156"/>
      <c r="AE67" s="156"/>
      <c r="AF67" s="45" t="s">
        <v>35</v>
      </c>
      <c r="AG67" s="156"/>
      <c r="AH67" s="156"/>
      <c r="AI67" s="156"/>
      <c r="AJ67" s="156"/>
      <c r="AK67" s="156"/>
      <c r="AL67" s="156"/>
      <c r="AM67" s="156"/>
      <c r="AN67" s="156"/>
      <c r="AO67" s="320"/>
    </row>
    <row r="68" spans="1:43" ht="12" customHeight="1" thickBot="1" x14ac:dyDescent="0.2">
      <c r="A68" s="5"/>
      <c r="B68" s="46" t="s">
        <v>255</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row>
    <row r="69" spans="1:43" ht="12" customHeight="1" x14ac:dyDescent="0.15">
      <c r="A69" s="5"/>
      <c r="B69" s="303" t="s">
        <v>252</v>
      </c>
      <c r="C69" s="323"/>
      <c r="D69" s="324"/>
      <c r="E69" s="324"/>
      <c r="F69" s="324"/>
      <c r="G69" s="324"/>
      <c r="H69" s="324"/>
      <c r="I69" s="324"/>
      <c r="J69" s="324"/>
      <c r="K69" s="325"/>
      <c r="L69" s="154"/>
      <c r="M69" s="154"/>
      <c r="N69" s="154"/>
      <c r="O69" s="154"/>
      <c r="P69" s="154"/>
      <c r="Q69" s="154" t="s">
        <v>256</v>
      </c>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5"/>
    </row>
    <row r="70" spans="1:43" s="85" customFormat="1" ht="12" customHeight="1" x14ac:dyDescent="0.15">
      <c r="A70" s="84"/>
      <c r="B70" s="304"/>
      <c r="C70" s="326" t="s">
        <v>36</v>
      </c>
      <c r="D70" s="327"/>
      <c r="E70" s="327"/>
      <c r="F70" s="327"/>
      <c r="G70" s="327"/>
      <c r="H70" s="327"/>
      <c r="I70" s="327"/>
      <c r="J70" s="327"/>
      <c r="K70" s="328"/>
      <c r="L70" s="244" t="s">
        <v>30</v>
      </c>
      <c r="M70" s="244"/>
      <c r="N70" s="244"/>
      <c r="O70" s="244"/>
      <c r="P70" s="244"/>
      <c r="Q70" s="244" t="s">
        <v>257</v>
      </c>
      <c r="R70" s="244"/>
      <c r="S70" s="244"/>
      <c r="T70" s="244"/>
      <c r="U70" s="244"/>
      <c r="V70" s="244" t="s">
        <v>258</v>
      </c>
      <c r="W70" s="244"/>
      <c r="X70" s="244"/>
      <c r="Y70" s="244"/>
      <c r="Z70" s="244"/>
      <c r="AA70" s="169"/>
      <c r="AB70" s="169"/>
      <c r="AC70" s="169"/>
      <c r="AD70" s="169"/>
      <c r="AE70" s="169"/>
      <c r="AF70" s="169"/>
      <c r="AG70" s="169"/>
      <c r="AH70" s="169"/>
      <c r="AI70" s="169"/>
      <c r="AJ70" s="169"/>
      <c r="AK70" s="169"/>
      <c r="AL70" s="169"/>
      <c r="AM70" s="169"/>
      <c r="AN70" s="169"/>
      <c r="AO70" s="321"/>
      <c r="AQ70" s="86"/>
    </row>
    <row r="71" spans="1:43" ht="15.75" customHeight="1" x14ac:dyDescent="0.15">
      <c r="A71" s="5"/>
      <c r="B71" s="304"/>
      <c r="C71" s="329" t="s">
        <v>49</v>
      </c>
      <c r="D71" s="330"/>
      <c r="E71" s="330"/>
      <c r="F71" s="330"/>
      <c r="G71" s="330"/>
      <c r="H71" s="330"/>
      <c r="I71" s="330"/>
      <c r="J71" s="330"/>
      <c r="K71" s="331"/>
      <c r="L71" s="497"/>
      <c r="M71" s="497"/>
      <c r="N71" s="497"/>
      <c r="O71" s="497"/>
      <c r="P71" s="497"/>
      <c r="Q71" s="169"/>
      <c r="R71" s="169"/>
      <c r="S71" s="169"/>
      <c r="T71" s="169"/>
      <c r="U71" s="169"/>
      <c r="V71" s="169"/>
      <c r="W71" s="169"/>
      <c r="X71" s="169"/>
      <c r="Y71" s="169"/>
      <c r="Z71" s="169"/>
      <c r="AA71" s="169"/>
      <c r="AB71" s="169"/>
      <c r="AC71" s="169"/>
      <c r="AD71" s="169"/>
      <c r="AE71" s="169"/>
      <c r="AF71" s="169"/>
      <c r="AG71" s="169"/>
      <c r="AH71" s="169"/>
      <c r="AI71" s="169"/>
      <c r="AJ71" s="169"/>
      <c r="AK71" s="169"/>
      <c r="AL71" s="169"/>
      <c r="AM71" s="169"/>
      <c r="AN71" s="169"/>
      <c r="AO71" s="321"/>
    </row>
    <row r="72" spans="1:43" ht="15.75" customHeight="1" x14ac:dyDescent="0.15">
      <c r="A72" s="5"/>
      <c r="B72" s="304"/>
      <c r="C72" s="329" t="s">
        <v>50</v>
      </c>
      <c r="D72" s="330"/>
      <c r="E72" s="330"/>
      <c r="F72" s="330"/>
      <c r="G72" s="330"/>
      <c r="H72" s="330"/>
      <c r="I72" s="330"/>
      <c r="J72" s="330"/>
      <c r="K72" s="331"/>
      <c r="L72" s="169"/>
      <c r="M72" s="169"/>
      <c r="N72" s="169"/>
      <c r="O72" s="169"/>
      <c r="P72" s="169"/>
      <c r="Q72" s="169"/>
      <c r="R72" s="169"/>
      <c r="S72" s="169"/>
      <c r="T72" s="169"/>
      <c r="U72" s="169"/>
      <c r="V72" s="169"/>
      <c r="W72" s="169"/>
      <c r="X72" s="169"/>
      <c r="Y72" s="169"/>
      <c r="Z72" s="169"/>
      <c r="AA72" s="169"/>
      <c r="AB72" s="169"/>
      <c r="AC72" s="169"/>
      <c r="AD72" s="169"/>
      <c r="AE72" s="169"/>
      <c r="AF72" s="169"/>
      <c r="AG72" s="169"/>
      <c r="AH72" s="169"/>
      <c r="AI72" s="169"/>
      <c r="AJ72" s="169"/>
      <c r="AK72" s="169"/>
      <c r="AL72" s="169"/>
      <c r="AM72" s="169"/>
      <c r="AN72" s="169"/>
      <c r="AO72" s="321"/>
      <c r="AQ72" s="86" t="str">
        <f>IF(OR(L72="",AND(Q71&lt;&gt;"",Q72=""),AND(V71&lt;&gt;"",V72=""),AND(AA71&lt;&gt;"",AA72=""),AND(AF71&lt;&gt;"",AF72=""),AND(AK71&lt;&gt;"",AK72="")),"※『年齢』が未入力です。","")</f>
        <v>※『年齢』が未入力です。</v>
      </c>
    </row>
    <row r="73" spans="1:43" ht="15.75" customHeight="1" x14ac:dyDescent="0.15">
      <c r="A73" s="5"/>
      <c r="B73" s="304"/>
      <c r="C73" s="329" t="s">
        <v>51</v>
      </c>
      <c r="D73" s="330"/>
      <c r="E73" s="330"/>
      <c r="F73" s="330"/>
      <c r="G73" s="330"/>
      <c r="H73" s="330"/>
      <c r="I73" s="330"/>
      <c r="J73" s="330"/>
      <c r="K73" s="331"/>
      <c r="L73" s="169"/>
      <c r="M73" s="169"/>
      <c r="N73" s="169"/>
      <c r="O73" s="169"/>
      <c r="P73" s="169"/>
      <c r="Q73" s="169"/>
      <c r="R73" s="169"/>
      <c r="S73" s="169"/>
      <c r="T73" s="169"/>
      <c r="U73" s="169"/>
      <c r="V73" s="169"/>
      <c r="W73" s="169"/>
      <c r="X73" s="169"/>
      <c r="Y73" s="169"/>
      <c r="Z73" s="169"/>
      <c r="AA73" s="169"/>
      <c r="AB73" s="169"/>
      <c r="AC73" s="169"/>
      <c r="AD73" s="169"/>
      <c r="AE73" s="169"/>
      <c r="AF73" s="169"/>
      <c r="AG73" s="169"/>
      <c r="AH73" s="169"/>
      <c r="AI73" s="169"/>
      <c r="AJ73" s="169"/>
      <c r="AK73" s="169"/>
      <c r="AL73" s="169"/>
      <c r="AM73" s="169"/>
      <c r="AN73" s="169"/>
      <c r="AO73" s="321"/>
      <c r="AQ73" s="86" t="str">
        <f>IF(OR(L73="",AND(Q71&lt;&gt;"",Q73=""),AND(V71&lt;&gt;"",V73=""),AND(AA71&lt;&gt;"",AA73=""),AND(AF71&lt;&gt;"",AF73=""),AND(AK71&lt;&gt;"",AK73="")),"※『職業』が未入力です。","")</f>
        <v>※『職業』が未入力です。</v>
      </c>
    </row>
    <row r="74" spans="1:43" ht="15.75" customHeight="1" x14ac:dyDescent="0.15">
      <c r="A74" s="5"/>
      <c r="B74" s="304"/>
      <c r="C74" s="502" t="s">
        <v>313</v>
      </c>
      <c r="D74" s="503"/>
      <c r="E74" s="503"/>
      <c r="F74" s="503"/>
      <c r="G74" s="503"/>
      <c r="H74" s="503"/>
      <c r="I74" s="503"/>
      <c r="J74" s="503"/>
      <c r="K74" s="504"/>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322"/>
      <c r="AQ74" s="86" t="str">
        <f>IF(OR(AND(AND(L73&lt;&gt;"無",L73&lt;&gt;"学生"),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5"/>
      <c r="B75" s="304"/>
      <c r="C75" s="505" t="s">
        <v>312</v>
      </c>
      <c r="D75" s="506"/>
      <c r="E75" s="506"/>
      <c r="F75" s="506"/>
      <c r="G75" s="506"/>
      <c r="H75" s="506"/>
      <c r="I75" s="506"/>
      <c r="J75" s="506"/>
      <c r="K75" s="507"/>
      <c r="L75" s="175"/>
      <c r="M75" s="176"/>
      <c r="N75" s="176"/>
      <c r="O75" s="332" t="s">
        <v>197</v>
      </c>
      <c r="P75" s="332"/>
      <c r="Q75" s="175"/>
      <c r="R75" s="176"/>
      <c r="S75" s="176"/>
      <c r="T75" s="332" t="s">
        <v>197</v>
      </c>
      <c r="U75" s="332"/>
      <c r="V75" s="175"/>
      <c r="W75" s="176"/>
      <c r="X75" s="176"/>
      <c r="Y75" s="332" t="s">
        <v>197</v>
      </c>
      <c r="Z75" s="332"/>
      <c r="AA75" s="175"/>
      <c r="AB75" s="176"/>
      <c r="AC75" s="176"/>
      <c r="AD75" s="332" t="s">
        <v>197</v>
      </c>
      <c r="AE75" s="332"/>
      <c r="AF75" s="175"/>
      <c r="AG75" s="176"/>
      <c r="AH75" s="176"/>
      <c r="AI75" s="332" t="s">
        <v>197</v>
      </c>
      <c r="AJ75" s="332"/>
      <c r="AK75" s="175"/>
      <c r="AL75" s="176"/>
      <c r="AM75" s="176"/>
      <c r="AN75" s="332" t="s">
        <v>197</v>
      </c>
      <c r="AO75" s="501"/>
      <c r="AQ75" s="86" t="str">
        <f>IF(OR(AND(L74&lt;&gt;"",L75=""),AND(Q74&lt;&gt;"",Q75=""),AND(V74&lt;&gt;"",V75=""),AND(AA74&lt;&gt;"",AA75=""),AND(AF74&lt;&gt;"",AF75=""),AND(AK74&lt;&gt;"",AK75="")),"※『勤続年数』が未入力です。","")</f>
        <v/>
      </c>
    </row>
    <row r="76" spans="1:43" ht="8.25" customHeight="1" x14ac:dyDescent="0.15">
      <c r="A76" s="5"/>
      <c r="B76" s="304"/>
      <c r="C76" s="494"/>
      <c r="D76" s="495"/>
      <c r="E76" s="495"/>
      <c r="F76" s="495"/>
      <c r="G76" s="495"/>
      <c r="H76" s="495"/>
      <c r="I76" s="495"/>
      <c r="J76" s="495"/>
      <c r="K76" s="496"/>
      <c r="L76" s="173" t="s">
        <v>52</v>
      </c>
      <c r="M76" s="173"/>
      <c r="N76" s="173"/>
      <c r="O76" s="173"/>
      <c r="P76" s="173"/>
      <c r="Q76" s="173" t="s">
        <v>52</v>
      </c>
      <c r="R76" s="173"/>
      <c r="S76" s="173"/>
      <c r="T76" s="173"/>
      <c r="U76" s="173"/>
      <c r="V76" s="173" t="s">
        <v>52</v>
      </c>
      <c r="W76" s="173"/>
      <c r="X76" s="173"/>
      <c r="Y76" s="173"/>
      <c r="Z76" s="173"/>
      <c r="AA76" s="173" t="s">
        <v>52</v>
      </c>
      <c r="AB76" s="173"/>
      <c r="AC76" s="173"/>
      <c r="AD76" s="173"/>
      <c r="AE76" s="173"/>
      <c r="AF76" s="173" t="s">
        <v>52</v>
      </c>
      <c r="AG76" s="173"/>
      <c r="AH76" s="173"/>
      <c r="AI76" s="173"/>
      <c r="AJ76" s="173"/>
      <c r="AK76" s="173" t="s">
        <v>52</v>
      </c>
      <c r="AL76" s="173"/>
      <c r="AM76" s="173"/>
      <c r="AN76" s="173"/>
      <c r="AO76" s="174"/>
    </row>
    <row r="77" spans="1:43" ht="16.5" customHeight="1" x14ac:dyDescent="0.15">
      <c r="A77" s="5"/>
      <c r="B77" s="304"/>
      <c r="C77" s="286" t="s">
        <v>38</v>
      </c>
      <c r="D77" s="305" t="s">
        <v>39</v>
      </c>
      <c r="E77" s="306"/>
      <c r="F77" s="306"/>
      <c r="G77" s="306"/>
      <c r="H77" s="306"/>
      <c r="I77" s="306"/>
      <c r="J77" s="306"/>
      <c r="K77" s="307"/>
      <c r="L77" s="167"/>
      <c r="M77" s="167"/>
      <c r="N77" s="167"/>
      <c r="O77" s="167"/>
      <c r="P77" s="167"/>
      <c r="Q77" s="167"/>
      <c r="R77" s="167"/>
      <c r="S77" s="167"/>
      <c r="T77" s="167"/>
      <c r="U77" s="167"/>
      <c r="V77" s="167"/>
      <c r="W77" s="167"/>
      <c r="X77" s="167"/>
      <c r="Y77" s="167"/>
      <c r="Z77" s="167"/>
      <c r="AA77" s="167"/>
      <c r="AB77" s="167"/>
      <c r="AC77" s="167"/>
      <c r="AD77" s="167"/>
      <c r="AE77" s="167"/>
      <c r="AF77" s="167"/>
      <c r="AG77" s="167"/>
      <c r="AH77" s="167"/>
      <c r="AI77" s="167"/>
      <c r="AJ77" s="167"/>
      <c r="AK77" s="167"/>
      <c r="AL77" s="167"/>
      <c r="AM77" s="167"/>
      <c r="AN77" s="167"/>
      <c r="AO77" s="168"/>
    </row>
    <row r="78" spans="1:43" ht="16.5" customHeight="1" x14ac:dyDescent="0.15">
      <c r="A78" s="5"/>
      <c r="B78" s="304"/>
      <c r="C78" s="287"/>
      <c r="D78" s="221" t="s">
        <v>40</v>
      </c>
      <c r="E78" s="222"/>
      <c r="F78" s="222"/>
      <c r="G78" s="222"/>
      <c r="H78" s="222"/>
      <c r="I78" s="222"/>
      <c r="J78" s="222"/>
      <c r="K78" s="223"/>
      <c r="L78" s="177"/>
      <c r="M78" s="177"/>
      <c r="N78" s="177"/>
      <c r="O78" s="177"/>
      <c r="P78" s="177"/>
      <c r="Q78" s="177"/>
      <c r="R78" s="177"/>
      <c r="S78" s="177"/>
      <c r="T78" s="177"/>
      <c r="U78" s="177"/>
      <c r="V78" s="177"/>
      <c r="W78" s="177"/>
      <c r="X78" s="177"/>
      <c r="Y78" s="177"/>
      <c r="Z78" s="177"/>
      <c r="AA78" s="177"/>
      <c r="AB78" s="177"/>
      <c r="AC78" s="177"/>
      <c r="AD78" s="177"/>
      <c r="AE78" s="177"/>
      <c r="AF78" s="177"/>
      <c r="AG78" s="177"/>
      <c r="AH78" s="177"/>
      <c r="AI78" s="177"/>
      <c r="AJ78" s="177"/>
      <c r="AK78" s="177"/>
      <c r="AL78" s="177"/>
      <c r="AM78" s="177"/>
      <c r="AN78" s="177"/>
      <c r="AO78" s="178"/>
    </row>
    <row r="79" spans="1:43" ht="16.5" customHeight="1" x14ac:dyDescent="0.15">
      <c r="A79" s="5"/>
      <c r="B79" s="304"/>
      <c r="C79" s="287"/>
      <c r="D79" s="221" t="s">
        <v>41</v>
      </c>
      <c r="E79" s="222"/>
      <c r="F79" s="222"/>
      <c r="G79" s="222"/>
      <c r="H79" s="222"/>
      <c r="I79" s="222"/>
      <c r="J79" s="222"/>
      <c r="K79" s="223"/>
      <c r="L79" s="177"/>
      <c r="M79" s="177"/>
      <c r="N79" s="177"/>
      <c r="O79" s="177"/>
      <c r="P79" s="177"/>
      <c r="Q79" s="177"/>
      <c r="R79" s="177"/>
      <c r="S79" s="177"/>
      <c r="T79" s="177"/>
      <c r="U79" s="177"/>
      <c r="V79" s="177"/>
      <c r="W79" s="177"/>
      <c r="X79" s="177"/>
      <c r="Y79" s="177"/>
      <c r="Z79" s="177"/>
      <c r="AA79" s="177"/>
      <c r="AB79" s="177"/>
      <c r="AC79" s="177"/>
      <c r="AD79" s="177"/>
      <c r="AE79" s="177"/>
      <c r="AF79" s="177"/>
      <c r="AG79" s="177"/>
      <c r="AH79" s="177"/>
      <c r="AI79" s="177"/>
      <c r="AJ79" s="177"/>
      <c r="AK79" s="177"/>
      <c r="AL79" s="177"/>
      <c r="AM79" s="177"/>
      <c r="AN79" s="177"/>
      <c r="AO79" s="178"/>
    </row>
    <row r="80" spans="1:43" ht="16.5" customHeight="1" x14ac:dyDescent="0.15">
      <c r="A80" s="5"/>
      <c r="B80" s="304"/>
      <c r="C80" s="287"/>
      <c r="D80" s="221" t="s">
        <v>42</v>
      </c>
      <c r="E80" s="222"/>
      <c r="F80" s="222"/>
      <c r="G80" s="222"/>
      <c r="H80" s="222"/>
      <c r="I80" s="222"/>
      <c r="J80" s="222"/>
      <c r="K80" s="223"/>
      <c r="L80" s="177"/>
      <c r="M80" s="177"/>
      <c r="N80" s="177"/>
      <c r="O80" s="177"/>
      <c r="P80" s="177"/>
      <c r="Q80" s="177"/>
      <c r="R80" s="177"/>
      <c r="S80" s="177"/>
      <c r="T80" s="177"/>
      <c r="U80" s="177"/>
      <c r="V80" s="177"/>
      <c r="W80" s="177"/>
      <c r="X80" s="177"/>
      <c r="Y80" s="177"/>
      <c r="Z80" s="177"/>
      <c r="AA80" s="177"/>
      <c r="AB80" s="177"/>
      <c r="AC80" s="177"/>
      <c r="AD80" s="177"/>
      <c r="AE80" s="177"/>
      <c r="AF80" s="177"/>
      <c r="AG80" s="177"/>
      <c r="AH80" s="177"/>
      <c r="AI80" s="177"/>
      <c r="AJ80" s="177"/>
      <c r="AK80" s="177"/>
      <c r="AL80" s="177"/>
      <c r="AM80" s="177"/>
      <c r="AN80" s="177"/>
      <c r="AO80" s="178"/>
    </row>
    <row r="81" spans="1:43" ht="16.5" customHeight="1" x14ac:dyDescent="0.15">
      <c r="A81" s="5"/>
      <c r="B81" s="304"/>
      <c r="C81" s="287"/>
      <c r="D81" s="278" t="s">
        <v>233</v>
      </c>
      <c r="E81" s="279"/>
      <c r="F81" s="279"/>
      <c r="G81" s="279"/>
      <c r="H81" s="279"/>
      <c r="I81" s="279"/>
      <c r="J81" s="279"/>
      <c r="K81" s="280"/>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7"/>
      <c r="AN81" s="177"/>
      <c r="AO81" s="178"/>
    </row>
    <row r="82" spans="1:43" ht="16.5" customHeight="1" thickBot="1" x14ac:dyDescent="0.2">
      <c r="A82" s="5"/>
      <c r="B82" s="304"/>
      <c r="C82" s="287"/>
      <c r="D82" s="281" t="s">
        <v>43</v>
      </c>
      <c r="E82" s="282"/>
      <c r="F82" s="276"/>
      <c r="G82" s="177"/>
      <c r="H82" s="177"/>
      <c r="I82" s="177"/>
      <c r="J82" s="277"/>
      <c r="K82" s="69" t="s">
        <v>32</v>
      </c>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c r="AJ82" s="172"/>
      <c r="AK82" s="172"/>
      <c r="AL82" s="172"/>
      <c r="AM82" s="172"/>
      <c r="AN82" s="172"/>
      <c r="AO82" s="245"/>
    </row>
    <row r="83" spans="1:43" ht="16.5" customHeight="1" thickTop="1" thickBot="1" x14ac:dyDescent="0.2">
      <c r="A83" s="5"/>
      <c r="B83" s="304"/>
      <c r="C83" s="291" t="s">
        <v>246</v>
      </c>
      <c r="D83" s="292"/>
      <c r="E83" s="292"/>
      <c r="F83" s="292"/>
      <c r="G83" s="292"/>
      <c r="H83" s="292"/>
      <c r="I83" s="292"/>
      <c r="J83" s="292"/>
      <c r="K83" s="292"/>
      <c r="L83" s="171" t="str">
        <f>IF(OR(L77&lt;&gt;"",L78&lt;&gt;"",L79&lt;&gt;"",L80&lt;&gt;"",L81&lt;&gt;"",L82&lt;&gt;""),SUM(L77:P82),"")</f>
        <v/>
      </c>
      <c r="M83" s="171"/>
      <c r="N83" s="171"/>
      <c r="O83" s="171"/>
      <c r="P83" s="171"/>
      <c r="Q83" s="171" t="str">
        <f>IF(Q71&lt;&gt;"",SUM(Q77:U82),"")</f>
        <v/>
      </c>
      <c r="R83" s="171"/>
      <c r="S83" s="171"/>
      <c r="T83" s="171"/>
      <c r="U83" s="171"/>
      <c r="V83" s="171" t="str">
        <f t="shared" ref="V83" si="0">IF(V71&lt;&gt;"",SUM(V77:Z82),"")</f>
        <v/>
      </c>
      <c r="W83" s="171"/>
      <c r="X83" s="171"/>
      <c r="Y83" s="171"/>
      <c r="Z83" s="171"/>
      <c r="AA83" s="171" t="str">
        <f t="shared" ref="AA83" si="1">IF(AA71&lt;&gt;"",SUM(AA77:AE82),"")</f>
        <v/>
      </c>
      <c r="AB83" s="171"/>
      <c r="AC83" s="171"/>
      <c r="AD83" s="171"/>
      <c r="AE83" s="171"/>
      <c r="AF83" s="171" t="str">
        <f t="shared" ref="AF83" si="2">IF(AF71&lt;&gt;"",SUM(AF77:AJ82),"")</f>
        <v/>
      </c>
      <c r="AG83" s="171"/>
      <c r="AH83" s="171"/>
      <c r="AI83" s="171"/>
      <c r="AJ83" s="171"/>
      <c r="AK83" s="171" t="str">
        <f t="shared" ref="AK83" si="3">IF(AK71&lt;&gt;"",SUM(AK77:AO82),"")</f>
        <v/>
      </c>
      <c r="AL83" s="171"/>
      <c r="AM83" s="171"/>
      <c r="AN83" s="171"/>
      <c r="AO83" s="179"/>
    </row>
    <row r="84" spans="1:43" ht="16.5" customHeight="1" thickTop="1" x14ac:dyDescent="0.15">
      <c r="A84" s="5"/>
      <c r="B84" s="304"/>
      <c r="C84" s="308" t="s">
        <v>45</v>
      </c>
      <c r="D84" s="288" t="s">
        <v>189</v>
      </c>
      <c r="E84" s="289"/>
      <c r="F84" s="289"/>
      <c r="G84" s="289"/>
      <c r="H84" s="289"/>
      <c r="I84" s="289"/>
      <c r="J84" s="289"/>
      <c r="K84" s="290"/>
      <c r="L84" s="246"/>
      <c r="M84" s="246"/>
      <c r="N84" s="246"/>
      <c r="O84" s="246"/>
      <c r="P84" s="246"/>
      <c r="Q84" s="246"/>
      <c r="R84" s="246"/>
      <c r="S84" s="246"/>
      <c r="T84" s="246"/>
      <c r="U84" s="246"/>
      <c r="V84" s="246"/>
      <c r="W84" s="246"/>
      <c r="X84" s="246"/>
      <c r="Y84" s="246"/>
      <c r="Z84" s="246"/>
      <c r="AA84" s="246"/>
      <c r="AB84" s="246"/>
      <c r="AC84" s="246"/>
      <c r="AD84" s="246"/>
      <c r="AE84" s="246"/>
      <c r="AF84" s="246"/>
      <c r="AG84" s="246"/>
      <c r="AH84" s="246"/>
      <c r="AI84" s="246"/>
      <c r="AJ84" s="246"/>
      <c r="AK84" s="246"/>
      <c r="AL84" s="246"/>
      <c r="AM84" s="246"/>
      <c r="AN84" s="246"/>
      <c r="AO84" s="247"/>
    </row>
    <row r="85" spans="1:43" ht="16.5" customHeight="1" x14ac:dyDescent="0.15">
      <c r="A85" s="5"/>
      <c r="B85" s="304"/>
      <c r="C85" s="309"/>
      <c r="D85" s="221" t="s">
        <v>46</v>
      </c>
      <c r="E85" s="222"/>
      <c r="F85" s="222"/>
      <c r="G85" s="222"/>
      <c r="H85" s="222"/>
      <c r="I85" s="222"/>
      <c r="J85" s="222"/>
      <c r="K85" s="223"/>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77"/>
      <c r="AL85" s="177"/>
      <c r="AM85" s="177"/>
      <c r="AN85" s="177"/>
      <c r="AO85" s="178"/>
    </row>
    <row r="86" spans="1:43" ht="16.5" customHeight="1" x14ac:dyDescent="0.15">
      <c r="A86" s="5"/>
      <c r="B86" s="304"/>
      <c r="C86" s="309"/>
      <c r="D86" s="221" t="s">
        <v>47</v>
      </c>
      <c r="E86" s="222"/>
      <c r="F86" s="222"/>
      <c r="G86" s="222"/>
      <c r="H86" s="222"/>
      <c r="I86" s="222"/>
      <c r="J86" s="222"/>
      <c r="K86" s="223"/>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77"/>
      <c r="AL86" s="177"/>
      <c r="AM86" s="177"/>
      <c r="AN86" s="177"/>
      <c r="AO86" s="178"/>
    </row>
    <row r="87" spans="1:43" ht="16.5" customHeight="1" x14ac:dyDescent="0.15">
      <c r="A87" s="5"/>
      <c r="B87" s="304"/>
      <c r="C87" s="309"/>
      <c r="D87" s="221" t="s">
        <v>43</v>
      </c>
      <c r="E87" s="222"/>
      <c r="F87" s="276"/>
      <c r="G87" s="177"/>
      <c r="H87" s="177"/>
      <c r="I87" s="177"/>
      <c r="J87" s="277"/>
      <c r="K87" s="71" t="s">
        <v>32</v>
      </c>
      <c r="L87" s="177"/>
      <c r="M87" s="177"/>
      <c r="N87" s="177"/>
      <c r="O87" s="177"/>
      <c r="P87" s="177"/>
      <c r="Q87" s="177"/>
      <c r="R87" s="177"/>
      <c r="S87" s="177"/>
      <c r="T87" s="177"/>
      <c r="U87" s="177"/>
      <c r="V87" s="177"/>
      <c r="W87" s="177"/>
      <c r="X87" s="177"/>
      <c r="Y87" s="177"/>
      <c r="Z87" s="177"/>
      <c r="AA87" s="177"/>
      <c r="AB87" s="177"/>
      <c r="AC87" s="177"/>
      <c r="AD87" s="177"/>
      <c r="AE87" s="177"/>
      <c r="AF87" s="177"/>
      <c r="AG87" s="177"/>
      <c r="AH87" s="177"/>
      <c r="AI87" s="177"/>
      <c r="AJ87" s="177"/>
      <c r="AK87" s="177"/>
      <c r="AL87" s="177"/>
      <c r="AM87" s="177"/>
      <c r="AN87" s="177"/>
      <c r="AO87" s="178"/>
    </row>
    <row r="88" spans="1:43" ht="16.5" customHeight="1" x14ac:dyDescent="0.15">
      <c r="A88" s="5"/>
      <c r="B88" s="304"/>
      <c r="C88" s="309"/>
      <c r="D88" s="311" t="s">
        <v>48</v>
      </c>
      <c r="E88" s="221" t="s">
        <v>190</v>
      </c>
      <c r="F88" s="222"/>
      <c r="G88" s="222"/>
      <c r="H88" s="222"/>
      <c r="I88" s="222"/>
      <c r="J88" s="222"/>
      <c r="K88" s="223"/>
      <c r="L88" s="177"/>
      <c r="M88" s="177"/>
      <c r="N88" s="177"/>
      <c r="O88" s="177"/>
      <c r="P88" s="177"/>
      <c r="Q88" s="177"/>
      <c r="R88" s="177"/>
      <c r="S88" s="177"/>
      <c r="T88" s="177"/>
      <c r="U88" s="177"/>
      <c r="V88" s="177"/>
      <c r="W88" s="177"/>
      <c r="X88" s="177"/>
      <c r="Y88" s="177"/>
      <c r="Z88" s="177"/>
      <c r="AA88" s="177"/>
      <c r="AB88" s="177"/>
      <c r="AC88" s="177"/>
      <c r="AD88" s="177"/>
      <c r="AE88" s="177"/>
      <c r="AF88" s="177"/>
      <c r="AG88" s="177"/>
      <c r="AH88" s="177"/>
      <c r="AI88" s="177"/>
      <c r="AJ88" s="177"/>
      <c r="AK88" s="177"/>
      <c r="AL88" s="177"/>
      <c r="AM88" s="177"/>
      <c r="AN88" s="177"/>
      <c r="AO88" s="178"/>
    </row>
    <row r="89" spans="1:43" ht="16.5" customHeight="1" x14ac:dyDescent="0.15">
      <c r="A89" s="5"/>
      <c r="B89" s="304"/>
      <c r="C89" s="309"/>
      <c r="D89" s="312"/>
      <c r="E89" s="221" t="s">
        <v>191</v>
      </c>
      <c r="F89" s="222"/>
      <c r="G89" s="222"/>
      <c r="H89" s="222"/>
      <c r="I89" s="222"/>
      <c r="J89" s="222"/>
      <c r="K89" s="223"/>
      <c r="L89" s="172"/>
      <c r="M89" s="172"/>
      <c r="N89" s="172"/>
      <c r="O89" s="172"/>
      <c r="P89" s="172"/>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8"/>
    </row>
    <row r="90" spans="1:43" ht="16.5" customHeight="1" thickBot="1" x14ac:dyDescent="0.2">
      <c r="A90" s="5"/>
      <c r="B90" s="304"/>
      <c r="C90" s="310"/>
      <c r="D90" s="313"/>
      <c r="E90" s="221" t="s">
        <v>248</v>
      </c>
      <c r="F90" s="222"/>
      <c r="G90" s="222"/>
      <c r="H90" s="222"/>
      <c r="I90" s="222"/>
      <c r="J90" s="222"/>
      <c r="K90" s="223"/>
      <c r="L90" s="172"/>
      <c r="M90" s="172"/>
      <c r="N90" s="172"/>
      <c r="O90" s="172"/>
      <c r="P90" s="172"/>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8"/>
    </row>
    <row r="91" spans="1:43" ht="17.25" customHeight="1" thickTop="1" thickBot="1" x14ac:dyDescent="0.2">
      <c r="A91" s="5"/>
      <c r="B91" s="304"/>
      <c r="C91" s="291" t="s">
        <v>247</v>
      </c>
      <c r="D91" s="292"/>
      <c r="E91" s="292"/>
      <c r="F91" s="292"/>
      <c r="G91" s="292"/>
      <c r="H91" s="292"/>
      <c r="I91" s="292"/>
      <c r="J91" s="292"/>
      <c r="K91" s="292"/>
      <c r="L91" s="253" t="str">
        <f>IF(OR(L84&lt;&gt;"",L85&lt;&gt;"",L86&lt;&gt;"",L87&lt;&gt;"",L88&lt;&gt;"",L89&lt;&gt;""),SUM(L84:P89),"")</f>
        <v/>
      </c>
      <c r="M91" s="253"/>
      <c r="N91" s="253"/>
      <c r="O91" s="253"/>
      <c r="P91" s="253"/>
      <c r="Q91" s="253" t="str">
        <f>IF(Q71&lt;&gt;"",SUM(Q84:U89),"")</f>
        <v/>
      </c>
      <c r="R91" s="253"/>
      <c r="S91" s="253"/>
      <c r="T91" s="253"/>
      <c r="U91" s="253"/>
      <c r="V91" s="253" t="str">
        <f>IF(V71&lt;&gt;"",SUM(V84:Z89),"")</f>
        <v/>
      </c>
      <c r="W91" s="253"/>
      <c r="X91" s="253"/>
      <c r="Y91" s="253"/>
      <c r="Z91" s="253"/>
      <c r="AA91" s="253" t="str">
        <f>IF(AA71&lt;&gt;"",SUM(AA84:AE89),"")</f>
        <v/>
      </c>
      <c r="AB91" s="253"/>
      <c r="AC91" s="253"/>
      <c r="AD91" s="253"/>
      <c r="AE91" s="253"/>
      <c r="AF91" s="253" t="str">
        <f>IF(AF71&lt;&gt;"",SUM(AF84:AJ89),"")</f>
        <v/>
      </c>
      <c r="AG91" s="253"/>
      <c r="AH91" s="253"/>
      <c r="AI91" s="253"/>
      <c r="AJ91" s="253"/>
      <c r="AK91" s="253" t="str">
        <f>IF(AK71&lt;&gt;"",SUM(AK84:AO89),"")</f>
        <v/>
      </c>
      <c r="AL91" s="253"/>
      <c r="AM91" s="253"/>
      <c r="AN91" s="253"/>
      <c r="AO91" s="254"/>
    </row>
    <row r="92" spans="1:43" ht="10.5" customHeight="1" thickTop="1" thickBot="1" x14ac:dyDescent="0.2">
      <c r="A92" s="5"/>
      <c r="B92" s="283" t="s">
        <v>211</v>
      </c>
      <c r="C92" s="435" t="s">
        <v>61</v>
      </c>
      <c r="D92" s="436"/>
      <c r="E92" s="436"/>
      <c r="F92" s="436"/>
      <c r="G92" s="435" t="s">
        <v>286</v>
      </c>
      <c r="H92" s="436"/>
      <c r="I92" s="436"/>
      <c r="J92" s="293" t="s">
        <v>285</v>
      </c>
      <c r="K92" s="293"/>
      <c r="L92" s="293"/>
      <c r="M92" s="293"/>
      <c r="N92" s="293"/>
      <c r="O92" s="293"/>
      <c r="P92" s="293"/>
      <c r="Q92" s="294"/>
      <c r="R92" s="259" t="s">
        <v>323</v>
      </c>
      <c r="S92" s="260"/>
      <c r="T92" s="260"/>
      <c r="U92" s="260"/>
      <c r="V92" s="260"/>
      <c r="W92" s="260"/>
      <c r="X92" s="255" t="s">
        <v>306</v>
      </c>
      <c r="Y92" s="255"/>
      <c r="Z92" s="255"/>
      <c r="AA92" s="255"/>
      <c r="AB92" s="256"/>
      <c r="AC92" s="263" t="s">
        <v>324</v>
      </c>
      <c r="AD92" s="263"/>
      <c r="AE92" s="263"/>
      <c r="AF92" s="263"/>
      <c r="AG92" s="264"/>
      <c r="AH92" s="498" t="s">
        <v>82</v>
      </c>
      <c r="AI92" s="499"/>
      <c r="AJ92" s="499"/>
      <c r="AK92" s="499"/>
      <c r="AL92" s="499"/>
      <c r="AM92" s="499"/>
      <c r="AN92" s="499"/>
      <c r="AO92" s="499"/>
      <c r="AQ92" s="97" t="str">
        <f>IF(G92="自宅　　　　　自宅外","※『通学区分』の「自宅」または「自宅外」を選択してください。","")</f>
        <v/>
      </c>
    </row>
    <row r="93" spans="1:43" ht="10.5" customHeight="1" thickBot="1" x14ac:dyDescent="0.2">
      <c r="A93" s="5"/>
      <c r="B93" s="284"/>
      <c r="C93" s="437"/>
      <c r="D93" s="438"/>
      <c r="E93" s="438"/>
      <c r="F93" s="438"/>
      <c r="G93" s="437"/>
      <c r="H93" s="438"/>
      <c r="I93" s="438"/>
      <c r="J93" s="295"/>
      <c r="K93" s="295"/>
      <c r="L93" s="295"/>
      <c r="M93" s="295"/>
      <c r="N93" s="295"/>
      <c r="O93" s="295"/>
      <c r="P93" s="295"/>
      <c r="Q93" s="296"/>
      <c r="R93" s="261"/>
      <c r="S93" s="262"/>
      <c r="T93" s="262"/>
      <c r="U93" s="262"/>
      <c r="V93" s="262"/>
      <c r="W93" s="262"/>
      <c r="X93" s="257"/>
      <c r="Y93" s="257"/>
      <c r="Z93" s="257"/>
      <c r="AA93" s="257"/>
      <c r="AB93" s="258"/>
      <c r="AC93" s="265"/>
      <c r="AD93" s="265"/>
      <c r="AE93" s="265"/>
      <c r="AF93" s="265"/>
      <c r="AG93" s="266"/>
      <c r="AH93" s="500"/>
      <c r="AI93" s="252"/>
      <c r="AJ93" s="252"/>
      <c r="AK93" s="252"/>
      <c r="AL93" s="252"/>
      <c r="AM93" s="252"/>
      <c r="AN93" s="252"/>
      <c r="AO93" s="252"/>
      <c r="AQ93" s="86" t="str">
        <f>IF(J92="東京キャンパス　　　　　　　　　　　　　　筑波キャンパス","※「東京キャンパス」または「筑波キャンパス」を選択してください。","")</f>
        <v>※「東京キャンパス」または「筑波キャンパス」を選択してください。</v>
      </c>
    </row>
    <row r="94" spans="1:43" ht="8.25" customHeight="1" thickBot="1" x14ac:dyDescent="0.2">
      <c r="A94" s="5"/>
      <c r="B94" s="284"/>
      <c r="C94" s="297" t="s">
        <v>326</v>
      </c>
      <c r="D94" s="298"/>
      <c r="E94" s="298"/>
      <c r="F94" s="298"/>
      <c r="G94" s="299"/>
      <c r="H94" s="273" t="s">
        <v>194</v>
      </c>
      <c r="I94" s="274"/>
      <c r="J94" s="274"/>
      <c r="K94" s="274"/>
      <c r="L94" s="274"/>
      <c r="M94" s="274"/>
      <c r="N94" s="274"/>
      <c r="O94" s="274"/>
      <c r="P94" s="274"/>
      <c r="Q94" s="274"/>
      <c r="R94" s="274"/>
      <c r="S94" s="273" t="s">
        <v>195</v>
      </c>
      <c r="T94" s="274"/>
      <c r="U94" s="274"/>
      <c r="V94" s="274"/>
      <c r="W94" s="274"/>
      <c r="X94" s="274"/>
      <c r="Y94" s="274"/>
      <c r="Z94" s="274"/>
      <c r="AA94" s="274"/>
      <c r="AB94" s="275"/>
      <c r="AC94" s="267" t="s">
        <v>325</v>
      </c>
      <c r="AD94" s="268"/>
      <c r="AE94" s="268"/>
      <c r="AF94" s="268"/>
      <c r="AG94" s="269"/>
      <c r="AH94" s="251" t="s">
        <v>82</v>
      </c>
      <c r="AI94" s="252"/>
      <c r="AJ94" s="252"/>
      <c r="AK94" s="252"/>
      <c r="AL94" s="252"/>
      <c r="AM94" s="252"/>
      <c r="AN94" s="252"/>
      <c r="AO94" s="252"/>
    </row>
    <row r="95" spans="1:43" ht="19.5" customHeight="1" thickBot="1" x14ac:dyDescent="0.2">
      <c r="A95" s="5"/>
      <c r="B95" s="285"/>
      <c r="C95" s="300"/>
      <c r="D95" s="301"/>
      <c r="E95" s="301"/>
      <c r="F95" s="301"/>
      <c r="G95" s="302"/>
      <c r="H95" s="248" t="s">
        <v>305</v>
      </c>
      <c r="I95" s="249"/>
      <c r="J95" s="249"/>
      <c r="K95" s="249"/>
      <c r="L95" s="249"/>
      <c r="M95" s="250"/>
      <c r="N95" s="250"/>
      <c r="O95" s="250"/>
      <c r="P95" s="250"/>
      <c r="Q95" s="250"/>
      <c r="R95" s="250"/>
      <c r="S95" s="415" t="s">
        <v>305</v>
      </c>
      <c r="T95" s="416"/>
      <c r="U95" s="416"/>
      <c r="V95" s="416"/>
      <c r="W95" s="416"/>
      <c r="X95" s="416"/>
      <c r="Y95" s="417"/>
      <c r="Z95" s="417"/>
      <c r="AA95" s="417"/>
      <c r="AB95" s="418"/>
      <c r="AC95" s="270"/>
      <c r="AD95" s="271"/>
      <c r="AE95" s="271"/>
      <c r="AF95" s="271"/>
      <c r="AG95" s="272"/>
      <c r="AH95" s="251"/>
      <c r="AI95" s="252"/>
      <c r="AJ95" s="252"/>
      <c r="AK95" s="252"/>
      <c r="AL95" s="252"/>
      <c r="AM95" s="252"/>
      <c r="AN95" s="252"/>
      <c r="AO95" s="252"/>
      <c r="AQ95" s="86" t="str">
        <f>IF(AND(X92="有　・　無　　　　　　　　　　　　　　・内部進学により不徴収",OR(H95="（全免・半免・1/3免・2/3免・不許可・未申請）",S95="（全免・半免・1/3免・2/3免・不許可・未申請）")),"※『2025年度授業料免除結果』を選択してください。","")</f>
        <v>※『2025年度授業料免除結果』を選択してください。</v>
      </c>
    </row>
    <row r="96" spans="1:43" ht="3.75" customHeight="1" thickBot="1" x14ac:dyDescent="0.2">
      <c r="A96" s="5"/>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row>
    <row r="97" spans="1:43" ht="7.5" customHeight="1" x14ac:dyDescent="0.15">
      <c r="A97" s="5"/>
      <c r="B97" s="519" t="s">
        <v>201</v>
      </c>
      <c r="C97" s="520"/>
      <c r="D97" s="520"/>
      <c r="E97" s="520"/>
      <c r="F97" s="520"/>
      <c r="G97" s="523"/>
      <c r="H97" s="523"/>
      <c r="I97" s="523"/>
      <c r="J97" s="523"/>
      <c r="K97" s="523"/>
      <c r="L97" s="523"/>
      <c r="M97" s="523"/>
      <c r="N97" s="523"/>
      <c r="O97" s="523"/>
      <c r="P97" s="523"/>
      <c r="Q97" s="523"/>
      <c r="R97" s="523"/>
      <c r="S97" s="523"/>
      <c r="T97" s="523"/>
      <c r="U97" s="523"/>
      <c r="V97" s="523"/>
      <c r="W97" s="523"/>
      <c r="X97" s="523"/>
      <c r="Y97" s="523"/>
      <c r="Z97" s="523"/>
      <c r="AA97" s="523"/>
      <c r="AB97" s="523"/>
      <c r="AC97" s="523"/>
      <c r="AD97" s="523"/>
      <c r="AE97" s="523"/>
      <c r="AF97" s="523"/>
      <c r="AG97" s="235" t="s">
        <v>251</v>
      </c>
      <c r="AH97" s="236"/>
      <c r="AI97" s="236"/>
      <c r="AJ97" s="236"/>
      <c r="AK97" s="236"/>
      <c r="AL97" s="236"/>
      <c r="AM97" s="236"/>
      <c r="AN97" s="236"/>
      <c r="AO97" s="236"/>
    </row>
    <row r="98" spans="1:43" ht="14.25" customHeight="1" x14ac:dyDescent="0.15">
      <c r="A98" s="5"/>
      <c r="B98" s="521"/>
      <c r="C98" s="522"/>
      <c r="D98" s="522"/>
      <c r="E98" s="522"/>
      <c r="F98" s="522"/>
      <c r="G98" s="381"/>
      <c r="H98" s="381"/>
      <c r="I98" s="381"/>
      <c r="J98" s="381"/>
      <c r="K98" s="381"/>
      <c r="L98" s="381"/>
      <c r="M98" s="381"/>
      <c r="N98" s="381"/>
      <c r="O98" s="381"/>
      <c r="P98" s="381"/>
      <c r="Q98" s="381"/>
      <c r="R98" s="381"/>
      <c r="S98" s="381"/>
      <c r="T98" s="381"/>
      <c r="U98" s="381"/>
      <c r="V98" s="381"/>
      <c r="W98" s="381"/>
      <c r="X98" s="381"/>
      <c r="Y98" s="381"/>
      <c r="Z98" s="381"/>
      <c r="AA98" s="381"/>
      <c r="AB98" s="381"/>
      <c r="AC98" s="381"/>
      <c r="AD98" s="381"/>
      <c r="AE98" s="381"/>
      <c r="AF98" s="381"/>
      <c r="AG98" s="232"/>
      <c r="AH98" s="233"/>
      <c r="AI98" s="233"/>
      <c r="AJ98" s="233"/>
      <c r="AK98" s="233"/>
      <c r="AL98" s="233"/>
      <c r="AM98" s="234"/>
      <c r="AN98" s="230" t="s">
        <v>55</v>
      </c>
      <c r="AO98" s="231"/>
      <c r="AQ98" s="86" t="str">
        <f>IF(AND(G97&lt;&gt;"",AG98=0),"※『受給（見込）額』が未入力です。","")</f>
        <v/>
      </c>
    </row>
    <row r="99" spans="1:43" ht="8.25" customHeight="1" x14ac:dyDescent="0.15">
      <c r="A99" s="5"/>
      <c r="B99" s="377" t="s">
        <v>327</v>
      </c>
      <c r="C99" s="244" t="s">
        <v>62</v>
      </c>
      <c r="D99" s="244"/>
      <c r="E99" s="244" t="s">
        <v>28</v>
      </c>
      <c r="F99" s="244"/>
      <c r="G99" s="244"/>
      <c r="H99" s="244"/>
      <c r="I99" s="244"/>
      <c r="J99" s="244" t="s">
        <v>37</v>
      </c>
      <c r="K99" s="244"/>
      <c r="L99" s="434" t="s">
        <v>92</v>
      </c>
      <c r="M99" s="434"/>
      <c r="N99" s="244" t="s">
        <v>63</v>
      </c>
      <c r="O99" s="244"/>
      <c r="P99" s="244"/>
      <c r="Q99" s="244"/>
      <c r="R99" s="244"/>
      <c r="S99" s="244"/>
      <c r="T99" s="244"/>
      <c r="U99" s="244"/>
      <c r="V99" s="244"/>
      <c r="W99" s="244"/>
      <c r="X99" s="244"/>
      <c r="Y99" s="244"/>
      <c r="Z99" s="244"/>
      <c r="AA99" s="244"/>
      <c r="AB99" s="244"/>
      <c r="AC99" s="244" t="s">
        <v>61</v>
      </c>
      <c r="AD99" s="244"/>
      <c r="AE99" s="244"/>
      <c r="AF99" s="524" t="s">
        <v>332</v>
      </c>
      <c r="AG99" s="524"/>
      <c r="AH99" s="524"/>
      <c r="AI99" s="524"/>
      <c r="AJ99" s="524"/>
      <c r="AK99" s="524"/>
      <c r="AL99" s="524"/>
      <c r="AM99" s="524"/>
      <c r="AN99" s="524"/>
      <c r="AO99" s="525"/>
    </row>
    <row r="100" spans="1:43" ht="8.25" customHeight="1" x14ac:dyDescent="0.15">
      <c r="A100" s="5"/>
      <c r="B100" s="377"/>
      <c r="C100" s="244"/>
      <c r="D100" s="244"/>
      <c r="E100" s="244"/>
      <c r="F100" s="244"/>
      <c r="G100" s="244"/>
      <c r="H100" s="244"/>
      <c r="I100" s="244"/>
      <c r="J100" s="244"/>
      <c r="K100" s="244"/>
      <c r="L100" s="434"/>
      <c r="M100" s="434"/>
      <c r="N100" s="244"/>
      <c r="O100" s="244"/>
      <c r="P100" s="244"/>
      <c r="Q100" s="244"/>
      <c r="R100" s="244"/>
      <c r="S100" s="244"/>
      <c r="T100" s="244"/>
      <c r="U100" s="244"/>
      <c r="V100" s="244"/>
      <c r="W100" s="244"/>
      <c r="X100" s="244"/>
      <c r="Y100" s="244"/>
      <c r="Z100" s="244"/>
      <c r="AA100" s="244"/>
      <c r="AB100" s="244"/>
      <c r="AC100" s="244"/>
      <c r="AD100" s="244"/>
      <c r="AE100" s="244"/>
      <c r="AF100" s="228" t="s">
        <v>58</v>
      </c>
      <c r="AG100" s="228"/>
      <c r="AH100" s="228"/>
      <c r="AI100" s="228"/>
      <c r="AJ100" s="228"/>
      <c r="AK100" s="228"/>
      <c r="AL100" s="229"/>
      <c r="AM100" s="238" t="s">
        <v>56</v>
      </c>
      <c r="AN100" s="239"/>
      <c r="AO100" s="240"/>
      <c r="AQ100" s="237" t="str">
        <f>IF(OR(AND(E102&lt;&gt;"",C102=""),AND(E104&lt;&gt;"",C104=""),AND(E106&lt;&gt;"",C106=""),AND(E108&lt;&gt;"",C108="")),"※就学者の『続柄』が未入力です。","")</f>
        <v/>
      </c>
    </row>
    <row r="101" spans="1:43" ht="8.25" customHeight="1" x14ac:dyDescent="0.15">
      <c r="A101" s="5"/>
      <c r="B101" s="377"/>
      <c r="C101" s="244"/>
      <c r="D101" s="244"/>
      <c r="E101" s="244"/>
      <c r="F101" s="244"/>
      <c r="G101" s="244"/>
      <c r="H101" s="244"/>
      <c r="I101" s="244"/>
      <c r="J101" s="244"/>
      <c r="K101" s="244"/>
      <c r="L101" s="434"/>
      <c r="M101" s="434"/>
      <c r="N101" s="244"/>
      <c r="O101" s="244"/>
      <c r="P101" s="244"/>
      <c r="Q101" s="244"/>
      <c r="R101" s="244"/>
      <c r="S101" s="244"/>
      <c r="T101" s="244"/>
      <c r="U101" s="244"/>
      <c r="V101" s="244"/>
      <c r="W101" s="244"/>
      <c r="X101" s="244"/>
      <c r="Y101" s="244"/>
      <c r="Z101" s="244"/>
      <c r="AA101" s="244"/>
      <c r="AB101" s="244"/>
      <c r="AC101" s="244"/>
      <c r="AD101" s="244"/>
      <c r="AE101" s="244"/>
      <c r="AF101" s="242" t="s">
        <v>60</v>
      </c>
      <c r="AG101" s="242"/>
      <c r="AH101" s="420"/>
      <c r="AI101" s="185" t="s">
        <v>59</v>
      </c>
      <c r="AJ101" s="186"/>
      <c r="AK101" s="186"/>
      <c r="AL101" s="187"/>
      <c r="AM101" s="241" t="s">
        <v>57</v>
      </c>
      <c r="AN101" s="242"/>
      <c r="AO101" s="243"/>
      <c r="AQ101" s="237"/>
    </row>
    <row r="102" spans="1:43" ht="12" customHeight="1" x14ac:dyDescent="0.15">
      <c r="A102" s="5"/>
      <c r="B102" s="377"/>
      <c r="C102" s="372"/>
      <c r="D102" s="372"/>
      <c r="E102" s="372"/>
      <c r="F102" s="372"/>
      <c r="G102" s="372"/>
      <c r="H102" s="372"/>
      <c r="I102" s="372"/>
      <c r="J102" s="372"/>
      <c r="K102" s="372"/>
      <c r="L102" s="373" t="s">
        <v>202</v>
      </c>
      <c r="M102" s="373"/>
      <c r="N102" s="164" t="s">
        <v>66</v>
      </c>
      <c r="O102" s="164"/>
      <c r="P102" s="164"/>
      <c r="Q102" s="164"/>
      <c r="R102" s="164"/>
      <c r="S102" s="164"/>
      <c r="T102" s="164"/>
      <c r="U102" s="164"/>
      <c r="V102" s="164"/>
      <c r="W102" s="164"/>
      <c r="X102" s="164"/>
      <c r="Y102" s="164"/>
      <c r="Z102" s="164"/>
      <c r="AA102" s="164"/>
      <c r="AB102" s="164"/>
      <c r="AC102" s="224" t="s">
        <v>203</v>
      </c>
      <c r="AD102" s="224"/>
      <c r="AE102" s="224"/>
      <c r="AF102" s="224" t="s">
        <v>204</v>
      </c>
      <c r="AG102" s="224"/>
      <c r="AH102" s="224"/>
      <c r="AI102" s="224" t="s">
        <v>204</v>
      </c>
      <c r="AJ102" s="224"/>
      <c r="AK102" s="224"/>
      <c r="AL102" s="224"/>
      <c r="AM102" s="181"/>
      <c r="AN102" s="180"/>
      <c r="AO102" s="184"/>
      <c r="AQ102" s="86" t="str">
        <f>IF(OR(AND(E102&lt;&gt;"",J102=""),AND(E104&lt;&gt;"",J104=""),AND(E106&lt;&gt;"",J106=""),AND(E108&lt;&gt;"",J108="")),"※就学者の『年齢』が未入力です。","")</f>
        <v/>
      </c>
    </row>
    <row r="103" spans="1:43" ht="12.75" customHeight="1" x14ac:dyDescent="0.15">
      <c r="A103" s="5"/>
      <c r="B103" s="377"/>
      <c r="C103" s="372"/>
      <c r="D103" s="372"/>
      <c r="E103" s="372"/>
      <c r="F103" s="372"/>
      <c r="G103" s="372"/>
      <c r="H103" s="372"/>
      <c r="I103" s="372"/>
      <c r="J103" s="372"/>
      <c r="K103" s="372"/>
      <c r="L103" s="373"/>
      <c r="M103" s="373"/>
      <c r="N103" s="165" t="s">
        <v>64</v>
      </c>
      <c r="O103" s="166"/>
      <c r="P103" s="159"/>
      <c r="Q103" s="159"/>
      <c r="R103" s="160"/>
      <c r="S103" s="160"/>
      <c r="T103" s="160"/>
      <c r="U103" s="161"/>
      <c r="V103" s="112" t="s">
        <v>260</v>
      </c>
      <c r="W103" s="91"/>
      <c r="X103" s="162" t="s">
        <v>193</v>
      </c>
      <c r="Y103" s="163"/>
      <c r="Z103" s="153"/>
      <c r="AA103" s="153"/>
      <c r="AB103" s="47" t="s">
        <v>65</v>
      </c>
      <c r="AC103" s="224"/>
      <c r="AD103" s="224"/>
      <c r="AE103" s="224"/>
      <c r="AF103" s="224"/>
      <c r="AG103" s="224"/>
      <c r="AH103" s="224"/>
      <c r="AI103" s="224"/>
      <c r="AJ103" s="224"/>
      <c r="AK103" s="224"/>
      <c r="AL103" s="224"/>
      <c r="AM103" s="181"/>
      <c r="AN103" s="180"/>
      <c r="AO103" s="184"/>
      <c r="AQ103" s="86" t="str">
        <f>IF(OR(AND(E102&lt;&gt;"",L102="国立　　　公立　　　私立"),AND(E104&lt;&gt;"",L104="国立　　　公立　　　私立"),AND(E106&lt;&gt;"",L106="国立　　　公立　　　私立"),AND(E108&lt;&gt;"",L108="国立　　　公立　　　私立")),"※『設置区分』を選択してください。","")</f>
        <v/>
      </c>
    </row>
    <row r="104" spans="1:43" ht="12" customHeight="1" x14ac:dyDescent="0.15">
      <c r="A104" s="5"/>
      <c r="B104" s="377"/>
      <c r="C104" s="372"/>
      <c r="D104" s="372"/>
      <c r="E104" s="372"/>
      <c r="F104" s="372"/>
      <c r="G104" s="372"/>
      <c r="H104" s="372"/>
      <c r="I104" s="372"/>
      <c r="J104" s="372"/>
      <c r="K104" s="372"/>
      <c r="L104" s="373" t="s">
        <v>202</v>
      </c>
      <c r="M104" s="373"/>
      <c r="N104" s="164" t="s">
        <v>66</v>
      </c>
      <c r="O104" s="164"/>
      <c r="P104" s="164"/>
      <c r="Q104" s="164"/>
      <c r="R104" s="164"/>
      <c r="S104" s="164"/>
      <c r="T104" s="164"/>
      <c r="U104" s="164"/>
      <c r="V104" s="164"/>
      <c r="W104" s="164"/>
      <c r="X104" s="164"/>
      <c r="Y104" s="164"/>
      <c r="Z104" s="164"/>
      <c r="AA104" s="164"/>
      <c r="AB104" s="164"/>
      <c r="AC104" s="224" t="s">
        <v>203</v>
      </c>
      <c r="AD104" s="224"/>
      <c r="AE104" s="224"/>
      <c r="AF104" s="224" t="s">
        <v>204</v>
      </c>
      <c r="AG104" s="224"/>
      <c r="AH104" s="224"/>
      <c r="AI104" s="188" t="s">
        <v>204</v>
      </c>
      <c r="AJ104" s="189"/>
      <c r="AK104" s="189"/>
      <c r="AL104" s="190"/>
      <c r="AM104" s="181"/>
      <c r="AN104" s="180"/>
      <c r="AO104" s="184"/>
      <c r="AQ104" s="86" t="str">
        <f>IF(OR(AND(E102&lt;&gt;"",N102="小学校　中学校　高校　大学　高専　専修学校（高等課程）　専修学校（専門課程）"),AND(E104&lt;&gt;"",N104="小学校　中学校　高校　大学　高専　専修学校（高等課程）　専修学校（専門課程）"),AND(E106&lt;&gt;"",N106="小学校　中学校　高校　大学　高専　専修学校（高等課程）　専修学校（専門課程）"),AND(E108&lt;&gt;"",N108="小学校　中学校　高校　大学　高専　専修学校（高等課程）　専修学校（専門課程）")),"※『学校区分』を選択してください。","")</f>
        <v/>
      </c>
    </row>
    <row r="105" spans="1:43" ht="12.75" customHeight="1" x14ac:dyDescent="0.15">
      <c r="A105" s="5"/>
      <c r="B105" s="377"/>
      <c r="C105" s="372"/>
      <c r="D105" s="372"/>
      <c r="E105" s="372"/>
      <c r="F105" s="372"/>
      <c r="G105" s="372"/>
      <c r="H105" s="372"/>
      <c r="I105" s="372"/>
      <c r="J105" s="372"/>
      <c r="K105" s="372"/>
      <c r="L105" s="373"/>
      <c r="M105" s="373"/>
      <c r="N105" s="165" t="s">
        <v>64</v>
      </c>
      <c r="O105" s="166"/>
      <c r="P105" s="159"/>
      <c r="Q105" s="159"/>
      <c r="R105" s="160"/>
      <c r="S105" s="160"/>
      <c r="T105" s="160"/>
      <c r="U105" s="161"/>
      <c r="V105" s="112" t="s">
        <v>260</v>
      </c>
      <c r="W105" s="91"/>
      <c r="X105" s="162" t="s">
        <v>193</v>
      </c>
      <c r="Y105" s="163"/>
      <c r="Z105" s="153"/>
      <c r="AA105" s="153"/>
      <c r="AB105" s="47" t="s">
        <v>65</v>
      </c>
      <c r="AC105" s="224"/>
      <c r="AD105" s="224"/>
      <c r="AE105" s="224"/>
      <c r="AF105" s="224"/>
      <c r="AG105" s="224"/>
      <c r="AH105" s="224"/>
      <c r="AI105" s="194"/>
      <c r="AJ105" s="195"/>
      <c r="AK105" s="195"/>
      <c r="AL105" s="196"/>
      <c r="AM105" s="181"/>
      <c r="AN105" s="180"/>
      <c r="AO105" s="184"/>
      <c r="AQ105" s="86" t="str">
        <f>IF(OR(AND(E102&lt;&gt;"",P103=""),AND(E104&lt;&gt;"",P105=""),AND(E106&lt;&gt;"",P107=""),AND(E108&lt;&gt;"",P109="")),"※『学校名』が未入力です。","")</f>
        <v/>
      </c>
    </row>
    <row r="106" spans="1:43" ht="12" customHeight="1" x14ac:dyDescent="0.15">
      <c r="A106" s="5"/>
      <c r="B106" s="377"/>
      <c r="C106" s="372"/>
      <c r="D106" s="372"/>
      <c r="E106" s="372"/>
      <c r="F106" s="372"/>
      <c r="G106" s="372"/>
      <c r="H106" s="372"/>
      <c r="I106" s="372"/>
      <c r="J106" s="372"/>
      <c r="K106" s="372"/>
      <c r="L106" s="373" t="s">
        <v>202</v>
      </c>
      <c r="M106" s="373"/>
      <c r="N106" s="164" t="s">
        <v>66</v>
      </c>
      <c r="O106" s="164"/>
      <c r="P106" s="164"/>
      <c r="Q106" s="164"/>
      <c r="R106" s="164"/>
      <c r="S106" s="164"/>
      <c r="T106" s="164"/>
      <c r="U106" s="164"/>
      <c r="V106" s="164"/>
      <c r="W106" s="164"/>
      <c r="X106" s="164"/>
      <c r="Y106" s="164"/>
      <c r="Z106" s="164"/>
      <c r="AA106" s="164"/>
      <c r="AB106" s="164"/>
      <c r="AC106" s="224" t="s">
        <v>203</v>
      </c>
      <c r="AD106" s="224"/>
      <c r="AE106" s="224"/>
      <c r="AF106" s="224" t="s">
        <v>204</v>
      </c>
      <c r="AG106" s="224"/>
      <c r="AH106" s="224"/>
      <c r="AI106" s="188" t="s">
        <v>204</v>
      </c>
      <c r="AJ106" s="189"/>
      <c r="AK106" s="189"/>
      <c r="AL106" s="190"/>
      <c r="AM106" s="181"/>
      <c r="AN106" s="180"/>
      <c r="AO106" s="184"/>
      <c r="AQ106" s="86" t="str">
        <f>IF(OR(AND(E102&lt;&gt;"",W103=""),AND(E104&lt;&gt;"",W105=""),AND(E106&lt;&gt;"",W107=""),AND(E108&lt;&gt;"",W109="")),"※『入学年度』が未入力です。","")</f>
        <v/>
      </c>
    </row>
    <row r="107" spans="1:43" ht="12.75" customHeight="1" x14ac:dyDescent="0.15">
      <c r="A107" s="5"/>
      <c r="B107" s="377"/>
      <c r="C107" s="372"/>
      <c r="D107" s="372"/>
      <c r="E107" s="372"/>
      <c r="F107" s="372"/>
      <c r="G107" s="372"/>
      <c r="H107" s="372"/>
      <c r="I107" s="372"/>
      <c r="J107" s="372"/>
      <c r="K107" s="372"/>
      <c r="L107" s="373"/>
      <c r="M107" s="373"/>
      <c r="N107" s="165" t="s">
        <v>64</v>
      </c>
      <c r="O107" s="166"/>
      <c r="P107" s="159"/>
      <c r="Q107" s="159"/>
      <c r="R107" s="160"/>
      <c r="S107" s="160"/>
      <c r="T107" s="160"/>
      <c r="U107" s="161"/>
      <c r="V107" s="112" t="s">
        <v>260</v>
      </c>
      <c r="W107" s="91"/>
      <c r="X107" s="162" t="s">
        <v>193</v>
      </c>
      <c r="Y107" s="163"/>
      <c r="Z107" s="153"/>
      <c r="AA107" s="153"/>
      <c r="AB107" s="47" t="s">
        <v>65</v>
      </c>
      <c r="AC107" s="224"/>
      <c r="AD107" s="224"/>
      <c r="AE107" s="224"/>
      <c r="AF107" s="224"/>
      <c r="AG107" s="224"/>
      <c r="AH107" s="224"/>
      <c r="AI107" s="194"/>
      <c r="AJ107" s="195"/>
      <c r="AK107" s="195"/>
      <c r="AL107" s="196"/>
      <c r="AM107" s="181"/>
      <c r="AN107" s="180"/>
      <c r="AO107" s="184"/>
      <c r="AQ107" s="86" t="str">
        <f>IF(OR(AND(E102&lt;&gt;"",Z103=""),AND(E104&lt;&gt;"",Z105=""),AND(E106&lt;&gt;"",Z107=""),AND(E108&lt;&gt;"",Z109="")),"※『学年』が未入力です。","")</f>
        <v/>
      </c>
    </row>
    <row r="108" spans="1:43" ht="12" customHeight="1" x14ac:dyDescent="0.15">
      <c r="A108" s="5"/>
      <c r="B108" s="377"/>
      <c r="C108" s="372"/>
      <c r="D108" s="372"/>
      <c r="E108" s="372"/>
      <c r="F108" s="372"/>
      <c r="G108" s="372"/>
      <c r="H108" s="372"/>
      <c r="I108" s="372"/>
      <c r="J108" s="372"/>
      <c r="K108" s="372"/>
      <c r="L108" s="373" t="s">
        <v>202</v>
      </c>
      <c r="M108" s="373"/>
      <c r="N108" s="164" t="s">
        <v>66</v>
      </c>
      <c r="O108" s="164"/>
      <c r="P108" s="164"/>
      <c r="Q108" s="164"/>
      <c r="R108" s="164"/>
      <c r="S108" s="164"/>
      <c r="T108" s="164"/>
      <c r="U108" s="164"/>
      <c r="V108" s="164"/>
      <c r="W108" s="164"/>
      <c r="X108" s="164"/>
      <c r="Y108" s="164"/>
      <c r="Z108" s="164"/>
      <c r="AA108" s="164"/>
      <c r="AB108" s="164"/>
      <c r="AC108" s="224" t="s">
        <v>203</v>
      </c>
      <c r="AD108" s="224"/>
      <c r="AE108" s="224"/>
      <c r="AF108" s="224" t="s">
        <v>204</v>
      </c>
      <c r="AG108" s="224"/>
      <c r="AH108" s="224"/>
      <c r="AI108" s="188" t="s">
        <v>204</v>
      </c>
      <c r="AJ108" s="189"/>
      <c r="AK108" s="189"/>
      <c r="AL108" s="190"/>
      <c r="AM108" s="181"/>
      <c r="AN108" s="180"/>
      <c r="AO108" s="184"/>
      <c r="AQ108" s="86" t="str">
        <f>IF(OR(AND(E102&lt;&gt;"",AC102="自宅　　　　　　　自宅外"),AND(E104&lt;&gt;"",AC104="自宅　　　　　　　自宅外"),AND(E106&lt;&gt;"",AC106="自宅　　　　　　　自宅外"),AND(E108&lt;&gt;"",AC108="自宅　　　　　　　自宅外")),"※『通学区分』の「自宅」または「自宅外」を選択してください。","")</f>
        <v/>
      </c>
    </row>
    <row r="109" spans="1:43" ht="12.75" customHeight="1" thickBot="1" x14ac:dyDescent="0.2">
      <c r="A109" s="5"/>
      <c r="B109" s="378"/>
      <c r="C109" s="372"/>
      <c r="D109" s="372"/>
      <c r="E109" s="372"/>
      <c r="F109" s="372"/>
      <c r="G109" s="372"/>
      <c r="H109" s="372"/>
      <c r="I109" s="372"/>
      <c r="J109" s="372"/>
      <c r="K109" s="372"/>
      <c r="L109" s="373"/>
      <c r="M109" s="373"/>
      <c r="N109" s="403" t="s">
        <v>64</v>
      </c>
      <c r="O109" s="404"/>
      <c r="P109" s="406"/>
      <c r="Q109" s="406"/>
      <c r="R109" s="407"/>
      <c r="S109" s="407"/>
      <c r="T109" s="407"/>
      <c r="U109" s="408"/>
      <c r="V109" s="112" t="s">
        <v>260</v>
      </c>
      <c r="W109" s="87"/>
      <c r="X109" s="409" t="s">
        <v>193</v>
      </c>
      <c r="Y109" s="410"/>
      <c r="Z109" s="153"/>
      <c r="AA109" s="153"/>
      <c r="AB109" s="48" t="s">
        <v>65</v>
      </c>
      <c r="AC109" s="224"/>
      <c r="AD109" s="224"/>
      <c r="AE109" s="224"/>
      <c r="AF109" s="224"/>
      <c r="AG109" s="224"/>
      <c r="AH109" s="224"/>
      <c r="AI109" s="191"/>
      <c r="AJ109" s="192"/>
      <c r="AK109" s="192"/>
      <c r="AL109" s="193"/>
      <c r="AM109" s="182"/>
      <c r="AN109" s="183"/>
      <c r="AO109" s="197"/>
      <c r="AQ109" s="86" t="str">
        <f>IF(OR(AND(E102&lt;&gt;"",OR(N102="大学",N102="高専"),L102="国立",OR(AF102="無・全免・　　　　半免・一部",AI102="無・全免・　　　　半免・一部")),AND(E104&lt;&gt;"",OR(N104="大学",N104="高専"),L104="国立",OR(AF104="無・全免・　　　　半免・一部",AI104="無・全免・　　　　半免・一部")),AND(E106&lt;&gt;"",OR(N106="大学",N106="高専"),L106="国立",OR(AF106="無・全免・　　　　半免・一部",AI106="無・全免・　　　　半免・一部")),AND(E108&lt;&gt;"",OR(N108="大学",N108="高専"),L108="国立",OR(AF108="無・全免・　　　　半免・一部",AI108="無・全免・　　　　半免・一部"))),"※2020年度の『授業料免除状況』を選択してください。",IF(OR(AND(AF102&lt;&gt;"無・全免・　　　　半免・一部",AI102&lt;&gt;"無・全免・　　　　半免・一部",OR(AF102&lt;&gt;"無",AI102&lt;&gt;"無"),AO102=""),AND(AF104&lt;&gt;"無・全免・　　　　半免・一部",AI104&lt;&gt;"無・全免・　　　　半免・一部",OR(AF104&lt;&gt;"無",AI104&lt;&gt;"無"),AO104=""),AND(AF106&lt;&gt;"無・全免・　　　　半免・一部",AI106&lt;&gt;"無・全免・　　　　半免・一部",OR(AF106&lt;&gt;"無",AI106&lt;&gt;"無"),AO106=""),AND(AF108&lt;&gt;"無・全免・　　　　半免・一部",AI108&lt;&gt;"無・全免・　　　　半免・一部",OR(AF108&lt;&gt;"無",AI108&lt;&gt;"無"),AO108="")),"※2020年度の『授業料年額』を入力してください",""))</f>
        <v/>
      </c>
    </row>
    <row r="110" spans="1:43" ht="11.25" customHeight="1" thickBot="1" x14ac:dyDescent="0.2">
      <c r="A110" s="5"/>
      <c r="B110" s="218" t="s">
        <v>67</v>
      </c>
      <c r="C110" s="411" t="s">
        <v>212</v>
      </c>
      <c r="D110" s="411"/>
      <c r="E110" s="411"/>
      <c r="F110" s="411"/>
      <c r="G110" s="411"/>
      <c r="H110" s="411"/>
      <c r="I110" s="412" t="s">
        <v>68</v>
      </c>
      <c r="J110" s="226"/>
      <c r="K110" s="227"/>
      <c r="L110" s="227"/>
      <c r="M110" s="227"/>
      <c r="N110" s="59" t="s">
        <v>32</v>
      </c>
      <c r="O110" s="60" t="s">
        <v>71</v>
      </c>
      <c r="P110" s="227" t="s">
        <v>287</v>
      </c>
      <c r="Q110" s="227"/>
      <c r="R110" s="227"/>
      <c r="S110" s="227"/>
      <c r="T110" s="227"/>
      <c r="U110" s="227"/>
      <c r="V110" s="227"/>
      <c r="W110" s="227"/>
      <c r="X110" s="227"/>
      <c r="Y110" s="59"/>
      <c r="Z110" s="226" t="s">
        <v>70</v>
      </c>
      <c r="AA110" s="226"/>
      <c r="AB110" s="226"/>
      <c r="AC110" s="226"/>
      <c r="AD110" s="226"/>
      <c r="AE110" s="225" t="s">
        <v>69</v>
      </c>
      <c r="AF110" s="225"/>
      <c r="AG110" s="225"/>
      <c r="AH110" s="225"/>
      <c r="AI110" s="61"/>
      <c r="AJ110" s="252" t="s">
        <v>72</v>
      </c>
      <c r="AK110" s="252"/>
      <c r="AL110" s="252"/>
      <c r="AM110" s="252"/>
      <c r="AN110" s="252"/>
      <c r="AO110" s="252"/>
      <c r="AQ110" s="86" t="str">
        <f>IF(AND(リスト!E2=TRUE,AND(申請書!K110="",申請書!K111="")),"※障害者の『続柄』を入力してください。","")</f>
        <v/>
      </c>
    </row>
    <row r="111" spans="1:43" ht="11.25" customHeight="1" thickBot="1" x14ac:dyDescent="0.2">
      <c r="A111" s="5"/>
      <c r="B111" s="219"/>
      <c r="C111" s="411"/>
      <c r="D111" s="411"/>
      <c r="E111" s="411"/>
      <c r="F111" s="411"/>
      <c r="G111" s="411"/>
      <c r="H111" s="411"/>
      <c r="I111" s="395" t="s">
        <v>68</v>
      </c>
      <c r="J111" s="389"/>
      <c r="K111" s="374"/>
      <c r="L111" s="374"/>
      <c r="M111" s="374"/>
      <c r="N111" s="62" t="s">
        <v>32</v>
      </c>
      <c r="O111" s="63" t="s">
        <v>71</v>
      </c>
      <c r="P111" s="374" t="s">
        <v>266</v>
      </c>
      <c r="Q111" s="374"/>
      <c r="R111" s="374"/>
      <c r="S111" s="374"/>
      <c r="T111" s="374"/>
      <c r="U111" s="374"/>
      <c r="V111" s="374"/>
      <c r="W111" s="374"/>
      <c r="X111" s="374"/>
      <c r="Y111" s="62"/>
      <c r="Z111" s="389" t="s">
        <v>70</v>
      </c>
      <c r="AA111" s="389"/>
      <c r="AB111" s="389"/>
      <c r="AC111" s="389"/>
      <c r="AD111" s="389"/>
      <c r="AE111" s="405" t="s">
        <v>69</v>
      </c>
      <c r="AF111" s="405"/>
      <c r="AG111" s="405"/>
      <c r="AH111" s="405"/>
      <c r="AI111" s="64"/>
      <c r="AJ111" s="252"/>
      <c r="AK111" s="252"/>
      <c r="AL111" s="252"/>
      <c r="AM111" s="252"/>
      <c r="AN111" s="252"/>
      <c r="AO111" s="252"/>
      <c r="AQ111" s="86" t="str">
        <f>IF(OR(AND(K110&lt;&gt;"",OR(P110="障害者・要介護3以上",AE110="有・無")),AND(K111&lt;&gt;"",OR(P111="障害者・要介護3以上",AE111="有・無"))),"※『障害者』または『要介護3以上』のいずれかを選択し、『障害者年金』の有無を選択してください。","")</f>
        <v/>
      </c>
    </row>
    <row r="112" spans="1:43" ht="11.25" customHeight="1" thickBot="1" x14ac:dyDescent="0.2">
      <c r="A112" s="5"/>
      <c r="B112" s="219"/>
      <c r="C112" s="388" t="s">
        <v>213</v>
      </c>
      <c r="D112" s="388"/>
      <c r="E112" s="388"/>
      <c r="F112" s="388"/>
      <c r="G112" s="388"/>
      <c r="H112" s="388"/>
      <c r="I112" s="402" t="s">
        <v>68</v>
      </c>
      <c r="J112" s="401"/>
      <c r="K112" s="390"/>
      <c r="L112" s="390"/>
      <c r="M112" s="390"/>
      <c r="N112" s="55" t="s">
        <v>32</v>
      </c>
      <c r="O112" s="401" t="s">
        <v>73</v>
      </c>
      <c r="P112" s="401"/>
      <c r="Q112" s="72"/>
      <c r="R112" s="390"/>
      <c r="S112" s="390"/>
      <c r="T112" s="390"/>
      <c r="U112" s="390"/>
      <c r="V112" s="390"/>
      <c r="W112" s="390"/>
      <c r="X112" s="390"/>
      <c r="Y112" s="390"/>
      <c r="Z112" s="390"/>
      <c r="AA112" s="390"/>
      <c r="AB112" s="55" t="s">
        <v>32</v>
      </c>
      <c r="AC112" s="55"/>
      <c r="AD112" s="55"/>
      <c r="AE112" s="55"/>
      <c r="AF112" s="55"/>
      <c r="AG112" s="55"/>
      <c r="AH112" s="55"/>
      <c r="AI112" s="65"/>
      <c r="AJ112" s="252" t="s">
        <v>77</v>
      </c>
      <c r="AK112" s="252"/>
      <c r="AL112" s="252"/>
      <c r="AM112" s="252"/>
      <c r="AN112" s="252"/>
      <c r="AO112" s="252"/>
      <c r="AQ112" s="86" t="str">
        <f>IF(AND(リスト!E3=TRUE,AND(OR(K112="",R112=""),OR(K114="",R114=""))),"※長期療養者の『続柄』及び『氏名』を入力してください。",IF(OR(AND(K112&lt;&gt;"",R112=""),AND(K114&lt;&gt;"",R114="")),"※長期療養者の『氏名』を入力してください。",""))</f>
        <v/>
      </c>
    </row>
    <row r="113" spans="1:45" ht="11.25" customHeight="1" thickBot="1" x14ac:dyDescent="0.2">
      <c r="A113" s="5"/>
      <c r="B113" s="219"/>
      <c r="C113" s="388"/>
      <c r="D113" s="388"/>
      <c r="E113" s="388"/>
      <c r="F113" s="388"/>
      <c r="G113" s="388"/>
      <c r="H113" s="388"/>
      <c r="I113" s="393" t="s">
        <v>74</v>
      </c>
      <c r="J113" s="394"/>
      <c r="K113" s="394"/>
      <c r="L113" s="158"/>
      <c r="M113" s="158"/>
      <c r="N113" s="77" t="s">
        <v>26</v>
      </c>
      <c r="O113" s="158"/>
      <c r="P113" s="158"/>
      <c r="Q113" s="158"/>
      <c r="R113" s="77" t="s">
        <v>75</v>
      </c>
      <c r="S113" s="77"/>
      <c r="T113" s="77"/>
      <c r="U113" s="77"/>
      <c r="V113" s="77" t="s">
        <v>76</v>
      </c>
      <c r="W113" s="77"/>
      <c r="X113" s="77"/>
      <c r="Y113" s="77" t="s">
        <v>44</v>
      </c>
      <c r="Z113" s="414"/>
      <c r="AA113" s="414"/>
      <c r="AB113" s="414"/>
      <c r="AC113" s="414"/>
      <c r="AD113" s="414"/>
      <c r="AE113" s="414"/>
      <c r="AF113" s="77" t="s">
        <v>55</v>
      </c>
      <c r="AG113" s="77"/>
      <c r="AH113" s="77"/>
      <c r="AI113" s="78"/>
      <c r="AJ113" s="252"/>
      <c r="AK113" s="252"/>
      <c r="AL113" s="252"/>
      <c r="AM113" s="252"/>
      <c r="AN113" s="252"/>
      <c r="AO113" s="252"/>
      <c r="AQ113" s="86" t="str">
        <f>IF(OR(AND(K112&lt;&gt;"",OR(L113="",O113="",Z113="")),AND(K114&lt;&gt;"",OR(L115="",O115="",Z115=""))),"※『療養期間』及び『療養費』を入力してください。","")</f>
        <v/>
      </c>
    </row>
    <row r="114" spans="1:45" ht="11.25" customHeight="1" thickBot="1" x14ac:dyDescent="0.2">
      <c r="A114" s="5"/>
      <c r="B114" s="219"/>
      <c r="C114" s="388"/>
      <c r="D114" s="388"/>
      <c r="E114" s="388"/>
      <c r="F114" s="388"/>
      <c r="G114" s="388"/>
      <c r="H114" s="388"/>
      <c r="I114" s="392" t="s">
        <v>68</v>
      </c>
      <c r="J114" s="375"/>
      <c r="K114" s="157"/>
      <c r="L114" s="157"/>
      <c r="M114" s="157"/>
      <c r="N114" s="46" t="s">
        <v>32</v>
      </c>
      <c r="O114" s="375" t="s">
        <v>73</v>
      </c>
      <c r="P114" s="375"/>
      <c r="Q114" s="68"/>
      <c r="R114" s="157"/>
      <c r="S114" s="157"/>
      <c r="T114" s="157"/>
      <c r="U114" s="157"/>
      <c r="V114" s="157"/>
      <c r="W114" s="157"/>
      <c r="X114" s="157"/>
      <c r="Y114" s="157"/>
      <c r="Z114" s="157"/>
      <c r="AA114" s="157"/>
      <c r="AB114" s="46" t="s">
        <v>32</v>
      </c>
      <c r="AC114" s="46"/>
      <c r="AD114" s="46"/>
      <c r="AE114" s="46"/>
      <c r="AF114" s="46"/>
      <c r="AG114" s="46"/>
      <c r="AH114" s="46"/>
      <c r="AI114" s="66"/>
      <c r="AJ114" s="252"/>
      <c r="AK114" s="252"/>
      <c r="AL114" s="252"/>
      <c r="AM114" s="252"/>
      <c r="AN114" s="252"/>
      <c r="AO114" s="252"/>
    </row>
    <row r="115" spans="1:45" ht="11.25" customHeight="1" thickBot="1" x14ac:dyDescent="0.2">
      <c r="A115" s="5"/>
      <c r="B115" s="219"/>
      <c r="C115" s="388"/>
      <c r="D115" s="388"/>
      <c r="E115" s="388"/>
      <c r="F115" s="388"/>
      <c r="G115" s="388"/>
      <c r="H115" s="388"/>
      <c r="I115" s="376" t="s">
        <v>74</v>
      </c>
      <c r="J115" s="371"/>
      <c r="K115" s="371"/>
      <c r="L115" s="370"/>
      <c r="M115" s="370"/>
      <c r="N115" s="57" t="s">
        <v>26</v>
      </c>
      <c r="O115" s="157"/>
      <c r="P115" s="157"/>
      <c r="Q115" s="157"/>
      <c r="R115" s="57" t="s">
        <v>75</v>
      </c>
      <c r="S115" s="57"/>
      <c r="T115" s="57"/>
      <c r="U115" s="57"/>
      <c r="V115" s="57" t="s">
        <v>76</v>
      </c>
      <c r="W115" s="57"/>
      <c r="X115" s="57"/>
      <c r="Y115" s="57" t="s">
        <v>44</v>
      </c>
      <c r="Z115" s="379"/>
      <c r="AA115" s="379"/>
      <c r="AB115" s="379"/>
      <c r="AC115" s="379"/>
      <c r="AD115" s="379"/>
      <c r="AE115" s="379"/>
      <c r="AF115" s="57" t="s">
        <v>55</v>
      </c>
      <c r="AG115" s="57"/>
      <c r="AH115" s="57"/>
      <c r="AI115" s="67"/>
      <c r="AJ115" s="252"/>
      <c r="AK115" s="252"/>
      <c r="AL115" s="252"/>
      <c r="AM115" s="252"/>
      <c r="AN115" s="252"/>
      <c r="AO115" s="252"/>
    </row>
    <row r="116" spans="1:45" ht="11.25" customHeight="1" thickBot="1" x14ac:dyDescent="0.2">
      <c r="A116" s="5"/>
      <c r="B116" s="219"/>
      <c r="C116" s="413" t="s">
        <v>214</v>
      </c>
      <c r="D116" s="413"/>
      <c r="E116" s="413"/>
      <c r="F116" s="413"/>
      <c r="G116" s="413"/>
      <c r="H116" s="413"/>
      <c r="I116" s="391" t="s">
        <v>216</v>
      </c>
      <c r="J116" s="214"/>
      <c r="K116" s="214"/>
      <c r="L116" s="214"/>
      <c r="M116" s="214"/>
      <c r="N116" s="390"/>
      <c r="O116" s="390"/>
      <c r="P116" s="390"/>
      <c r="Q116" s="390"/>
      <c r="R116" s="390"/>
      <c r="S116" s="390"/>
      <c r="T116" s="390"/>
      <c r="U116" s="390"/>
      <c r="V116" s="390"/>
      <c r="W116" s="398"/>
      <c r="X116" s="54" t="s">
        <v>78</v>
      </c>
      <c r="Y116" s="55"/>
      <c r="Z116" s="55"/>
      <c r="AA116" s="55"/>
      <c r="AB116" s="55"/>
      <c r="AC116" s="55"/>
      <c r="AD116" s="55"/>
      <c r="AE116" s="55"/>
      <c r="AF116" s="55"/>
      <c r="AG116" s="55"/>
      <c r="AH116" s="55"/>
      <c r="AI116" s="56"/>
      <c r="AJ116" s="149"/>
      <c r="AK116" s="150"/>
      <c r="AL116" s="209"/>
      <c r="AM116" s="209"/>
      <c r="AN116" s="209"/>
      <c r="AO116" s="211"/>
    </row>
    <row r="117" spans="1:45" ht="11.25" customHeight="1" thickBot="1" x14ac:dyDescent="0.2">
      <c r="A117" s="5"/>
      <c r="B117" s="219"/>
      <c r="C117" s="413"/>
      <c r="D117" s="413"/>
      <c r="E117" s="413"/>
      <c r="F117" s="413"/>
      <c r="G117" s="413"/>
      <c r="H117" s="413"/>
      <c r="I117" s="399"/>
      <c r="J117" s="370"/>
      <c r="K117" s="370"/>
      <c r="L117" s="370"/>
      <c r="M117" s="370"/>
      <c r="N117" s="370"/>
      <c r="O117" s="370"/>
      <c r="P117" s="370"/>
      <c r="Q117" s="370"/>
      <c r="R117" s="370"/>
      <c r="S117" s="370"/>
      <c r="T117" s="370"/>
      <c r="U117" s="370"/>
      <c r="V117" s="370"/>
      <c r="W117" s="400"/>
      <c r="X117" s="110" t="s">
        <v>259</v>
      </c>
      <c r="Y117" s="111"/>
      <c r="Z117" s="370"/>
      <c r="AA117" s="370"/>
      <c r="AB117" s="370"/>
      <c r="AC117" s="57" t="s">
        <v>2</v>
      </c>
      <c r="AD117" s="92"/>
      <c r="AE117" s="371" t="s">
        <v>79</v>
      </c>
      <c r="AF117" s="371"/>
      <c r="AG117" s="92"/>
      <c r="AH117" s="396" t="s">
        <v>80</v>
      </c>
      <c r="AI117" s="397"/>
      <c r="AJ117" s="151"/>
      <c r="AK117" s="152"/>
      <c r="AL117" s="209"/>
      <c r="AM117" s="209"/>
      <c r="AN117" s="209"/>
      <c r="AO117" s="211"/>
      <c r="AQ117" s="86" t="str">
        <f>IF(AND(リスト!E4=TRUE,OR(AND(N116="",I117=""),OR(Z117="",AD117="",AG117=""))),"※主たる家計支持者の『申請時現在の住所』及び『別居の期間』を入力してください。",IF(AND(OR(N116&lt;&gt;"",I117&lt;&gt;""),OR(Z117="",AD117="",AG117="")),"※主たる家計支持者の『別居の期間』を入力してください。",""))</f>
        <v/>
      </c>
    </row>
    <row r="118" spans="1:45" ht="11.25" customHeight="1" thickBot="1" x14ac:dyDescent="0.2">
      <c r="A118" s="5"/>
      <c r="B118" s="219"/>
      <c r="C118" s="413" t="s">
        <v>215</v>
      </c>
      <c r="D118" s="413"/>
      <c r="E118" s="413"/>
      <c r="F118" s="413"/>
      <c r="G118" s="413"/>
      <c r="H118" s="413"/>
      <c r="I118" s="58" t="s">
        <v>81</v>
      </c>
      <c r="J118" s="55"/>
      <c r="K118" s="55"/>
      <c r="L118" s="390"/>
      <c r="M118" s="390"/>
      <c r="N118" s="390"/>
      <c r="O118" s="390"/>
      <c r="P118" s="390"/>
      <c r="Q118" s="390"/>
      <c r="R118" s="390"/>
      <c r="S118" s="390"/>
      <c r="T118" s="390"/>
      <c r="U118" s="390"/>
      <c r="V118" s="390"/>
      <c r="W118" s="390"/>
      <c r="X118" s="213" t="s">
        <v>328</v>
      </c>
      <c r="Y118" s="214"/>
      <c r="Z118" s="214"/>
      <c r="AA118" s="214"/>
      <c r="AB118" s="214"/>
      <c r="AC118" s="214"/>
      <c r="AD118" s="214"/>
      <c r="AE118" s="214"/>
      <c r="AF118" s="214"/>
      <c r="AG118" s="214"/>
      <c r="AH118" s="214"/>
      <c r="AI118" s="215"/>
      <c r="AJ118" s="149"/>
      <c r="AK118" s="150"/>
      <c r="AL118" s="209"/>
      <c r="AM118" s="209"/>
      <c r="AN118" s="209"/>
      <c r="AO118" s="211"/>
      <c r="AQ118" s="86" t="str">
        <f>IF(AND(リスト!E5=TRUE,OR(AND(L118="",I119=""),X119="")),"※『被災内容』及び『被災額』を入力してください。",IF(AND(OR(L118&lt;&gt;"",I119&lt;&gt;""),X119=""),"※『被災額』を入力してください。",""))</f>
        <v/>
      </c>
    </row>
    <row r="119" spans="1:45" ht="11.25" customHeight="1" thickBot="1" x14ac:dyDescent="0.2">
      <c r="A119" s="5"/>
      <c r="B119" s="220"/>
      <c r="C119" s="518"/>
      <c r="D119" s="518"/>
      <c r="E119" s="518"/>
      <c r="F119" s="518"/>
      <c r="G119" s="518"/>
      <c r="H119" s="518"/>
      <c r="I119" s="161"/>
      <c r="J119" s="357"/>
      <c r="K119" s="357"/>
      <c r="L119" s="357"/>
      <c r="M119" s="357"/>
      <c r="N119" s="357"/>
      <c r="O119" s="357"/>
      <c r="P119" s="357"/>
      <c r="Q119" s="342"/>
      <c r="R119" s="342"/>
      <c r="S119" s="342"/>
      <c r="T119" s="342"/>
      <c r="U119" s="342"/>
      <c r="V119" s="342"/>
      <c r="W119" s="342"/>
      <c r="X119" s="216"/>
      <c r="Y119" s="217"/>
      <c r="Z119" s="217"/>
      <c r="AA119" s="217"/>
      <c r="AB119" s="217"/>
      <c r="AC119" s="217"/>
      <c r="AD119" s="217"/>
      <c r="AE119" s="217"/>
      <c r="AF119" s="217"/>
      <c r="AG119" s="10" t="s">
        <v>55</v>
      </c>
      <c r="AH119" s="10"/>
      <c r="AI119" s="49"/>
      <c r="AJ119" s="151"/>
      <c r="AK119" s="152"/>
      <c r="AL119" s="210"/>
      <c r="AM119" s="210"/>
      <c r="AN119" s="210"/>
      <c r="AO119" s="212"/>
    </row>
    <row r="120" spans="1:45" ht="10.5" customHeight="1" x14ac:dyDescent="0.15">
      <c r="A120" s="7"/>
      <c r="B120" s="367" t="s">
        <v>235</v>
      </c>
      <c r="C120" s="114" t="s">
        <v>268</v>
      </c>
      <c r="D120" s="115"/>
      <c r="E120" s="115"/>
      <c r="F120" s="115"/>
      <c r="G120" s="115" t="s">
        <v>86</v>
      </c>
      <c r="H120" s="115"/>
      <c r="I120" s="133" t="s">
        <v>88</v>
      </c>
      <c r="J120" s="133"/>
      <c r="K120" s="133"/>
      <c r="L120" s="133"/>
      <c r="M120" s="133" t="s">
        <v>269</v>
      </c>
      <c r="N120" s="133"/>
      <c r="O120" s="133"/>
      <c r="P120" s="133"/>
      <c r="Q120" s="133"/>
      <c r="R120" s="133" t="s">
        <v>89</v>
      </c>
      <c r="S120" s="133"/>
      <c r="T120" s="133"/>
      <c r="U120" s="115"/>
      <c r="V120" s="116"/>
      <c r="W120" s="117" t="s">
        <v>270</v>
      </c>
      <c r="X120" s="118"/>
      <c r="Y120" s="118"/>
      <c r="Z120" s="118"/>
      <c r="AA120" s="118"/>
      <c r="AB120" s="118"/>
      <c r="AC120" s="118" t="s">
        <v>271</v>
      </c>
      <c r="AD120" s="118"/>
      <c r="AE120" s="118" t="s">
        <v>272</v>
      </c>
      <c r="AF120" s="118" t="s">
        <v>273</v>
      </c>
      <c r="AG120" s="119"/>
      <c r="AH120" s="200" t="s">
        <v>83</v>
      </c>
      <c r="AI120" s="201"/>
      <c r="AJ120" s="201"/>
      <c r="AK120" s="201"/>
      <c r="AL120" s="201"/>
      <c r="AM120" s="201"/>
      <c r="AN120" s="201"/>
      <c r="AO120" s="202"/>
      <c r="AQ120" s="198" t="s">
        <v>314</v>
      </c>
      <c r="AR120" s="199"/>
      <c r="AS120" s="199"/>
    </row>
    <row r="121" spans="1:45" ht="10.5" customHeight="1" x14ac:dyDescent="0.15">
      <c r="A121" s="7"/>
      <c r="B121" s="368"/>
      <c r="C121" s="120"/>
      <c r="D121" s="121"/>
      <c r="E121" s="121"/>
      <c r="F121" s="121"/>
      <c r="G121" s="121" t="s">
        <v>87</v>
      </c>
      <c r="H121" s="121"/>
      <c r="I121" s="121"/>
      <c r="J121" s="121"/>
      <c r="K121" s="121"/>
      <c r="L121" s="121"/>
      <c r="M121" s="121"/>
      <c r="N121" s="121"/>
      <c r="O121" s="121"/>
      <c r="P121" s="121"/>
      <c r="Q121" s="121"/>
      <c r="R121" s="121" t="s">
        <v>90</v>
      </c>
      <c r="S121" s="121"/>
      <c r="T121" s="121"/>
      <c r="U121" s="121"/>
      <c r="V121" s="122"/>
      <c r="W121" s="206" t="s">
        <v>85</v>
      </c>
      <c r="X121" s="517"/>
      <c r="Y121" s="123" t="s">
        <v>274</v>
      </c>
      <c r="Z121" s="123"/>
      <c r="AA121" s="123"/>
      <c r="AB121" s="123"/>
      <c r="AC121" s="123"/>
      <c r="AD121" s="124"/>
      <c r="AE121" s="123"/>
      <c r="AF121" s="123"/>
      <c r="AG121" s="125"/>
      <c r="AH121" s="206"/>
      <c r="AI121" s="207"/>
      <c r="AJ121" s="207"/>
      <c r="AK121" s="207"/>
      <c r="AL121" s="207"/>
      <c r="AM121" s="207"/>
      <c r="AN121" s="207"/>
      <c r="AO121" s="208"/>
      <c r="AQ121" s="199"/>
      <c r="AR121" s="199"/>
      <c r="AS121" s="199"/>
    </row>
    <row r="122" spans="1:45" ht="10.5" customHeight="1" x14ac:dyDescent="0.15">
      <c r="A122" s="7"/>
      <c r="B122" s="368"/>
      <c r="C122" s="120" t="s">
        <v>275</v>
      </c>
      <c r="D122" s="121"/>
      <c r="E122" s="121"/>
      <c r="F122" s="121"/>
      <c r="G122" s="121"/>
      <c r="H122" s="135" t="s">
        <v>72</v>
      </c>
      <c r="I122" s="126"/>
      <c r="J122" s="121" t="s">
        <v>276</v>
      </c>
      <c r="K122" s="121"/>
      <c r="L122" s="121"/>
      <c r="M122" s="121" t="s">
        <v>277</v>
      </c>
      <c r="N122" s="121"/>
      <c r="O122" s="126"/>
      <c r="P122" s="136" t="s">
        <v>278</v>
      </c>
      <c r="Q122" s="136"/>
      <c r="R122" s="136"/>
      <c r="S122" s="136"/>
      <c r="T122" s="136" t="s">
        <v>279</v>
      </c>
      <c r="U122" s="136"/>
      <c r="V122" s="137"/>
      <c r="W122" s="127" t="s">
        <v>280</v>
      </c>
      <c r="X122" s="126"/>
      <c r="Y122" s="124"/>
      <c r="Z122" s="124"/>
      <c r="AA122" s="124"/>
      <c r="AB122" s="124"/>
      <c r="AC122" s="124" t="s">
        <v>281</v>
      </c>
      <c r="AD122" s="121"/>
      <c r="AE122" s="124" t="s">
        <v>272</v>
      </c>
      <c r="AF122" s="124" t="s">
        <v>273</v>
      </c>
      <c r="AG122" s="128"/>
      <c r="AH122" s="206" t="s">
        <v>84</v>
      </c>
      <c r="AI122" s="207"/>
      <c r="AJ122" s="207"/>
      <c r="AK122" s="207"/>
      <c r="AL122" s="207"/>
      <c r="AM122" s="207"/>
      <c r="AN122" s="207"/>
      <c r="AO122" s="208"/>
      <c r="AQ122" s="199"/>
      <c r="AR122" s="199"/>
      <c r="AS122" s="199"/>
    </row>
    <row r="123" spans="1:45" ht="10.5" customHeight="1" thickBot="1" x14ac:dyDescent="0.2">
      <c r="A123" s="7"/>
      <c r="B123" s="369"/>
      <c r="C123" s="513"/>
      <c r="D123" s="514"/>
      <c r="E123" s="514"/>
      <c r="F123" s="514"/>
      <c r="G123" s="514"/>
      <c r="H123" s="514"/>
      <c r="I123" s="516"/>
      <c r="J123" s="129" t="s">
        <v>282</v>
      </c>
      <c r="K123" s="129"/>
      <c r="L123" s="129"/>
      <c r="M123" s="129" t="s">
        <v>283</v>
      </c>
      <c r="N123" s="129"/>
      <c r="O123" s="130"/>
      <c r="P123" s="513"/>
      <c r="Q123" s="514"/>
      <c r="R123" s="514"/>
      <c r="S123" s="514"/>
      <c r="T123" s="514"/>
      <c r="U123" s="514"/>
      <c r="V123" s="515"/>
      <c r="W123" s="203" t="s">
        <v>284</v>
      </c>
      <c r="X123" s="204"/>
      <c r="Y123" s="129"/>
      <c r="Z123" s="131"/>
      <c r="AA123" s="131"/>
      <c r="AB123" s="131"/>
      <c r="AC123" s="131"/>
      <c r="AD123" s="131"/>
      <c r="AE123" s="131"/>
      <c r="AF123" s="131"/>
      <c r="AG123" s="132"/>
      <c r="AH123" s="203"/>
      <c r="AI123" s="204"/>
      <c r="AJ123" s="204"/>
      <c r="AK123" s="204"/>
      <c r="AL123" s="204"/>
      <c r="AM123" s="204"/>
      <c r="AN123" s="204"/>
      <c r="AO123" s="205"/>
      <c r="AQ123" s="199"/>
      <c r="AR123" s="199"/>
      <c r="AS123" s="199"/>
    </row>
    <row r="124" spans="1:45" ht="11.25" customHeight="1" x14ac:dyDescent="0.15">
      <c r="B124" s="82"/>
      <c r="C124" s="147"/>
      <c r="D124" s="148"/>
      <c r="E124" s="80" t="s">
        <v>217</v>
      </c>
      <c r="F124" s="81"/>
      <c r="G124" s="81"/>
      <c r="H124" s="81"/>
      <c r="I124" s="81"/>
      <c r="J124" s="81"/>
      <c r="K124" s="81"/>
      <c r="L124" s="81"/>
      <c r="M124" s="81"/>
    </row>
  </sheetData>
  <sheetProtection algorithmName="SHA-512" hashValue="1V7oT1GmwKY8FGLhrGTO2t9JywP7K5drywk0JpryhGVy1bcPiQ50AKIgelb+mRrBjJsbtZcphMqfO9L8EmHXpw==" saltValue="VJH8a9JgY1tm02qEPTJM0g==" spinCount="100000" sheet="1" selectLockedCells="1"/>
  <dataConsolidate/>
  <mergeCells count="434">
    <mergeCell ref="AH10:AK10"/>
    <mergeCell ref="AI63:AK63"/>
    <mergeCell ref="P123:V123"/>
    <mergeCell ref="C123:I123"/>
    <mergeCell ref="W121:X121"/>
    <mergeCell ref="W123:X123"/>
    <mergeCell ref="L86:P86"/>
    <mergeCell ref="Q86:U86"/>
    <mergeCell ref="Q85:U85"/>
    <mergeCell ref="L84:P84"/>
    <mergeCell ref="Q84:U84"/>
    <mergeCell ref="V84:Z84"/>
    <mergeCell ref="C118:H119"/>
    <mergeCell ref="Q91:U91"/>
    <mergeCell ref="V91:Z91"/>
    <mergeCell ref="Q90:U90"/>
    <mergeCell ref="V90:Z90"/>
    <mergeCell ref="B97:F98"/>
    <mergeCell ref="G97:AF98"/>
    <mergeCell ref="AF99:AO99"/>
    <mergeCell ref="AC99:AE101"/>
    <mergeCell ref="AM116:AM117"/>
    <mergeCell ref="AK90:AO90"/>
    <mergeCell ref="C92:F93"/>
    <mergeCell ref="C76:K76"/>
    <mergeCell ref="L71:P71"/>
    <mergeCell ref="Q71:U71"/>
    <mergeCell ref="V71:Z71"/>
    <mergeCell ref="AA71:AE71"/>
    <mergeCell ref="AH92:AO93"/>
    <mergeCell ref="AK75:AM75"/>
    <mergeCell ref="AN75:AO75"/>
    <mergeCell ref="L79:P79"/>
    <mergeCell ref="L80:P80"/>
    <mergeCell ref="C74:K74"/>
    <mergeCell ref="C75:K75"/>
    <mergeCell ref="AI75:AJ75"/>
    <mergeCell ref="O75:P75"/>
    <mergeCell ref="L77:P77"/>
    <mergeCell ref="L78:P78"/>
    <mergeCell ref="AF86:AJ86"/>
    <mergeCell ref="AA81:AE81"/>
    <mergeCell ref="AA84:AE84"/>
    <mergeCell ref="L81:P81"/>
    <mergeCell ref="L85:P85"/>
    <mergeCell ref="AF89:AJ89"/>
    <mergeCell ref="V89:Z89"/>
    <mergeCell ref="AA79:AE79"/>
    <mergeCell ref="AL63:AM63"/>
    <mergeCell ref="V64:W64"/>
    <mergeCell ref="AN62:AO62"/>
    <mergeCell ref="AN63:AO63"/>
    <mergeCell ref="X63:Y63"/>
    <mergeCell ref="X62:Y62"/>
    <mergeCell ref="Z62:AI62"/>
    <mergeCell ref="AF90:AJ90"/>
    <mergeCell ref="AA89:AE89"/>
    <mergeCell ref="AA88:AE88"/>
    <mergeCell ref="AF88:AJ88"/>
    <mergeCell ref="AA75:AC75"/>
    <mergeCell ref="AD75:AE75"/>
    <mergeCell ref="AF72:AJ72"/>
    <mergeCell ref="AF73:AJ73"/>
    <mergeCell ref="AF74:AJ74"/>
    <mergeCell ref="AF75:AH75"/>
    <mergeCell ref="AF84:AJ84"/>
    <mergeCell ref="Y75:Z75"/>
    <mergeCell ref="AL62:AM62"/>
    <mergeCell ref="X64:AO64"/>
    <mergeCell ref="X65:AC65"/>
    <mergeCell ref="AE65:AO65"/>
    <mergeCell ref="AF71:AJ71"/>
    <mergeCell ref="L63:M63"/>
    <mergeCell ref="AK72:AO72"/>
    <mergeCell ref="G63:K63"/>
    <mergeCell ref="D60:I60"/>
    <mergeCell ref="J60:R60"/>
    <mergeCell ref="Z63:AH63"/>
    <mergeCell ref="J59:R59"/>
    <mergeCell ref="AC60:AH60"/>
    <mergeCell ref="B62:F63"/>
    <mergeCell ref="B59:C59"/>
    <mergeCell ref="D59:I59"/>
    <mergeCell ref="AC59:AH59"/>
    <mergeCell ref="B60:C60"/>
    <mergeCell ref="Z59:AB59"/>
    <mergeCell ref="Z60:AB60"/>
    <mergeCell ref="N62:W62"/>
    <mergeCell ref="G62:K62"/>
    <mergeCell ref="G64:U64"/>
    <mergeCell ref="B64:F64"/>
    <mergeCell ref="AC67:AE67"/>
    <mergeCell ref="D65:D67"/>
    <mergeCell ref="E66:U66"/>
    <mergeCell ref="L65:U65"/>
    <mergeCell ref="B65:C67"/>
    <mergeCell ref="S95:AB95"/>
    <mergeCell ref="AF11:AO12"/>
    <mergeCell ref="AI102:AL103"/>
    <mergeCell ref="AF101:AH101"/>
    <mergeCell ref="L62:M62"/>
    <mergeCell ref="AK80:AO80"/>
    <mergeCell ref="AF81:AJ81"/>
    <mergeCell ref="AK81:AO81"/>
    <mergeCell ref="B26:AO26"/>
    <mergeCell ref="B25:AO25"/>
    <mergeCell ref="B27:AN27"/>
    <mergeCell ref="B49:F49"/>
    <mergeCell ref="G49:H49"/>
    <mergeCell ref="AL44:AN44"/>
    <mergeCell ref="AL45:AN45"/>
    <mergeCell ref="E99:I101"/>
    <mergeCell ref="J99:K101"/>
    <mergeCell ref="L99:M101"/>
    <mergeCell ref="G92:I93"/>
    <mergeCell ref="B55:F56"/>
    <mergeCell ref="G55:N56"/>
    <mergeCell ref="O55:T56"/>
    <mergeCell ref="U55:AC56"/>
    <mergeCell ref="N63:W63"/>
    <mergeCell ref="L118:W118"/>
    <mergeCell ref="I119:W119"/>
    <mergeCell ref="N109:O109"/>
    <mergeCell ref="AE111:AH111"/>
    <mergeCell ref="P109:U109"/>
    <mergeCell ref="X109:Y109"/>
    <mergeCell ref="C102:D103"/>
    <mergeCell ref="AF106:AH107"/>
    <mergeCell ref="L106:M107"/>
    <mergeCell ref="N107:O107"/>
    <mergeCell ref="C104:D105"/>
    <mergeCell ref="E104:I105"/>
    <mergeCell ref="J104:K105"/>
    <mergeCell ref="L102:M103"/>
    <mergeCell ref="J102:K103"/>
    <mergeCell ref="E102:I103"/>
    <mergeCell ref="P107:U107"/>
    <mergeCell ref="X107:Y107"/>
    <mergeCell ref="C110:H111"/>
    <mergeCell ref="I110:J110"/>
    <mergeCell ref="AF108:AH109"/>
    <mergeCell ref="L104:M105"/>
    <mergeCell ref="C116:H117"/>
    <mergeCell ref="Z113:AE113"/>
    <mergeCell ref="C112:H115"/>
    <mergeCell ref="P111:X111"/>
    <mergeCell ref="Z111:AD111"/>
    <mergeCell ref="K112:M112"/>
    <mergeCell ref="AJ110:AO111"/>
    <mergeCell ref="AO116:AO117"/>
    <mergeCell ref="AJ112:AO115"/>
    <mergeCell ref="I116:M116"/>
    <mergeCell ref="I114:J114"/>
    <mergeCell ref="K114:M114"/>
    <mergeCell ref="L113:M113"/>
    <mergeCell ref="I113:K113"/>
    <mergeCell ref="O115:Q115"/>
    <mergeCell ref="R112:AA112"/>
    <mergeCell ref="I111:J111"/>
    <mergeCell ref="AH117:AI117"/>
    <mergeCell ref="N116:W116"/>
    <mergeCell ref="I117:W117"/>
    <mergeCell ref="O112:P112"/>
    <mergeCell ref="I112:J112"/>
    <mergeCell ref="AL116:AL117"/>
    <mergeCell ref="A2:AO2"/>
    <mergeCell ref="AF4:AG4"/>
    <mergeCell ref="AM4:AN4"/>
    <mergeCell ref="V7:W7"/>
    <mergeCell ref="L7:O7"/>
    <mergeCell ref="B7:E7"/>
    <mergeCell ref="F7:J7"/>
    <mergeCell ref="P8:R8"/>
    <mergeCell ref="S8:T8"/>
    <mergeCell ref="V8:W8"/>
    <mergeCell ref="AI4:AK4"/>
    <mergeCell ref="B3:AO3"/>
    <mergeCell ref="AF8:AN9"/>
    <mergeCell ref="AE7:AI7"/>
    <mergeCell ref="AJ7:AL7"/>
    <mergeCell ref="E9:H9"/>
    <mergeCell ref="I9:J9"/>
    <mergeCell ref="L9:U9"/>
    <mergeCell ref="Z9:AB9"/>
    <mergeCell ref="P7:R7"/>
    <mergeCell ref="AB17:AE17"/>
    <mergeCell ref="B12:D12"/>
    <mergeCell ref="S7:T7"/>
    <mergeCell ref="B120:B123"/>
    <mergeCell ref="Z117:AB117"/>
    <mergeCell ref="AE117:AF117"/>
    <mergeCell ref="C99:D101"/>
    <mergeCell ref="AC108:AE109"/>
    <mergeCell ref="C108:D109"/>
    <mergeCell ref="E108:I109"/>
    <mergeCell ref="J108:K109"/>
    <mergeCell ref="L108:M109"/>
    <mergeCell ref="N106:AB106"/>
    <mergeCell ref="AC106:AE107"/>
    <mergeCell ref="K111:M111"/>
    <mergeCell ref="O114:P114"/>
    <mergeCell ref="I115:K115"/>
    <mergeCell ref="L115:M115"/>
    <mergeCell ref="C106:D107"/>
    <mergeCell ref="AF104:AH105"/>
    <mergeCell ref="E106:I107"/>
    <mergeCell ref="B99:B109"/>
    <mergeCell ref="J106:K107"/>
    <mergeCell ref="Z115:AE115"/>
    <mergeCell ref="E10:H10"/>
    <mergeCell ref="K8:O8"/>
    <mergeCell ref="Y7:AD7"/>
    <mergeCell ref="J49:K49"/>
    <mergeCell ref="L49:M49"/>
    <mergeCell ref="B52:F52"/>
    <mergeCell ref="F12:AA12"/>
    <mergeCell ref="Z44:AA44"/>
    <mergeCell ref="Z45:AA45"/>
    <mergeCell ref="Z46:AA46"/>
    <mergeCell ref="B44:C46"/>
    <mergeCell ref="P23:U23"/>
    <mergeCell ref="G52:O52"/>
    <mergeCell ref="P52:AN52"/>
    <mergeCell ref="AJ44:AK44"/>
    <mergeCell ref="AJ45:AK45"/>
    <mergeCell ref="AJ46:AK46"/>
    <mergeCell ref="B19:S19"/>
    <mergeCell ref="AL10:AM10"/>
    <mergeCell ref="Z10:AG10"/>
    <mergeCell ref="L10:U10"/>
    <mergeCell ref="AL46:AN46"/>
    <mergeCell ref="O49:AO49"/>
    <mergeCell ref="B28:AO40"/>
    <mergeCell ref="V72:Z72"/>
    <mergeCell ref="Q75:S75"/>
    <mergeCell ref="T75:U75"/>
    <mergeCell ref="L72:P72"/>
    <mergeCell ref="L73:P73"/>
    <mergeCell ref="L74:P74"/>
    <mergeCell ref="L75:N75"/>
    <mergeCell ref="Q72:U72"/>
    <mergeCell ref="Q73:U73"/>
    <mergeCell ref="Q74:U74"/>
    <mergeCell ref="E88:K88"/>
    <mergeCell ref="D79:K79"/>
    <mergeCell ref="D80:K80"/>
    <mergeCell ref="F67:H67"/>
    <mergeCell ref="J67:L67"/>
    <mergeCell ref="N67:U67"/>
    <mergeCell ref="V65:V67"/>
    <mergeCell ref="F65:J65"/>
    <mergeCell ref="W66:AO66"/>
    <mergeCell ref="AG67:AO67"/>
    <mergeCell ref="AK73:AO73"/>
    <mergeCell ref="AK74:AO74"/>
    <mergeCell ref="AK70:AO70"/>
    <mergeCell ref="C69:K69"/>
    <mergeCell ref="C70:K70"/>
    <mergeCell ref="AK71:AO71"/>
    <mergeCell ref="C71:K71"/>
    <mergeCell ref="C72:K72"/>
    <mergeCell ref="C73:K73"/>
    <mergeCell ref="L70:P70"/>
    <mergeCell ref="Q70:U70"/>
    <mergeCell ref="V70:Z70"/>
    <mergeCell ref="AA70:AE70"/>
    <mergeCell ref="AF70:AJ70"/>
    <mergeCell ref="Q77:U77"/>
    <mergeCell ref="Q78:U78"/>
    <mergeCell ref="Q79:U79"/>
    <mergeCell ref="B92:B95"/>
    <mergeCell ref="C77:C82"/>
    <mergeCell ref="D84:K84"/>
    <mergeCell ref="D85:K85"/>
    <mergeCell ref="D86:K86"/>
    <mergeCell ref="C83:K83"/>
    <mergeCell ref="C91:K91"/>
    <mergeCell ref="H94:R94"/>
    <mergeCell ref="J92:Q93"/>
    <mergeCell ref="D78:K78"/>
    <mergeCell ref="C94:G95"/>
    <mergeCell ref="B69:B91"/>
    <mergeCell ref="D77:K77"/>
    <mergeCell ref="L76:P76"/>
    <mergeCell ref="Q76:U76"/>
    <mergeCell ref="C84:C90"/>
    <mergeCell ref="D88:D90"/>
    <mergeCell ref="E90:K90"/>
    <mergeCell ref="L91:P91"/>
    <mergeCell ref="L90:P90"/>
    <mergeCell ref="L88:P88"/>
    <mergeCell ref="AA86:AE86"/>
    <mergeCell ref="V80:Z80"/>
    <mergeCell ref="AA80:AE80"/>
    <mergeCell ref="AA83:AE83"/>
    <mergeCell ref="D87:E87"/>
    <mergeCell ref="F87:J87"/>
    <mergeCell ref="D81:K81"/>
    <mergeCell ref="D82:E82"/>
    <mergeCell ref="F82:J82"/>
    <mergeCell ref="AQ100:AQ101"/>
    <mergeCell ref="AM100:AO100"/>
    <mergeCell ref="AM101:AO101"/>
    <mergeCell ref="N99:AB101"/>
    <mergeCell ref="AF82:AJ82"/>
    <mergeCell ref="AK82:AO82"/>
    <mergeCell ref="AF87:AJ87"/>
    <mergeCell ref="AK84:AO84"/>
    <mergeCell ref="AF83:AJ83"/>
    <mergeCell ref="AK87:AO87"/>
    <mergeCell ref="Q88:U88"/>
    <mergeCell ref="V88:Z88"/>
    <mergeCell ref="H95:R95"/>
    <mergeCell ref="AH94:AO95"/>
    <mergeCell ref="AK91:AO91"/>
    <mergeCell ref="AK88:AO88"/>
    <mergeCell ref="X92:AB93"/>
    <mergeCell ref="R92:W93"/>
    <mergeCell ref="AC92:AG93"/>
    <mergeCell ref="AA90:AE90"/>
    <mergeCell ref="AA91:AE91"/>
    <mergeCell ref="AF91:AJ91"/>
    <mergeCell ref="AC94:AG95"/>
    <mergeCell ref="S94:AB94"/>
    <mergeCell ref="B110:B119"/>
    <mergeCell ref="E89:K89"/>
    <mergeCell ref="AC104:AE105"/>
    <mergeCell ref="N108:AB108"/>
    <mergeCell ref="AE110:AH110"/>
    <mergeCell ref="Z110:AD110"/>
    <mergeCell ref="P110:X110"/>
    <mergeCell ref="K110:M110"/>
    <mergeCell ref="N104:AB104"/>
    <mergeCell ref="N105:O105"/>
    <mergeCell ref="P103:U103"/>
    <mergeCell ref="AC102:AE103"/>
    <mergeCell ref="AF102:AH103"/>
    <mergeCell ref="AF100:AL100"/>
    <mergeCell ref="AK89:AO89"/>
    <mergeCell ref="L89:P89"/>
    <mergeCell ref="Q89:U89"/>
    <mergeCell ref="AN98:AO98"/>
    <mergeCell ref="AG98:AM98"/>
    <mergeCell ref="AG97:AO97"/>
    <mergeCell ref="AI104:AL105"/>
    <mergeCell ref="AM104:AM105"/>
    <mergeCell ref="AN104:AN105"/>
    <mergeCell ref="AM102:AM103"/>
    <mergeCell ref="AI106:AL107"/>
    <mergeCell ref="AM106:AM107"/>
    <mergeCell ref="AN106:AN107"/>
    <mergeCell ref="AO106:AO107"/>
    <mergeCell ref="AO108:AO109"/>
    <mergeCell ref="AQ120:AS123"/>
    <mergeCell ref="AH120:AO120"/>
    <mergeCell ref="AH123:AO123"/>
    <mergeCell ref="AH122:AO122"/>
    <mergeCell ref="AH121:AO121"/>
    <mergeCell ref="AM118:AM119"/>
    <mergeCell ref="AN118:AN119"/>
    <mergeCell ref="AO118:AO119"/>
    <mergeCell ref="AN116:AN117"/>
    <mergeCell ref="AJ116:AK117"/>
    <mergeCell ref="X118:AI118"/>
    <mergeCell ref="X119:AF119"/>
    <mergeCell ref="AL118:AL119"/>
    <mergeCell ref="AN102:AN103"/>
    <mergeCell ref="AM108:AM109"/>
    <mergeCell ref="AN108:AN109"/>
    <mergeCell ref="V78:Z78"/>
    <mergeCell ref="L87:P87"/>
    <mergeCell ref="Q87:U87"/>
    <mergeCell ref="V87:Z87"/>
    <mergeCell ref="AA87:AE87"/>
    <mergeCell ref="V85:Z85"/>
    <mergeCell ref="AA85:AE85"/>
    <mergeCell ref="Q80:U80"/>
    <mergeCell ref="L83:P83"/>
    <mergeCell ref="Q83:U83"/>
    <mergeCell ref="Q81:U81"/>
    <mergeCell ref="Q82:U82"/>
    <mergeCell ref="L82:P82"/>
    <mergeCell ref="AK86:AO86"/>
    <mergeCell ref="AF85:AJ85"/>
    <mergeCell ref="AK85:AO85"/>
    <mergeCell ref="AO104:AO105"/>
    <mergeCell ref="AI101:AL101"/>
    <mergeCell ref="AO102:AO103"/>
    <mergeCell ref="V86:Z86"/>
    <mergeCell ref="AI108:AL109"/>
    <mergeCell ref="AA74:AE74"/>
    <mergeCell ref="V83:Z83"/>
    <mergeCell ref="AA82:AE82"/>
    <mergeCell ref="AA76:AE76"/>
    <mergeCell ref="AF76:AJ76"/>
    <mergeCell ref="AK76:AO76"/>
    <mergeCell ref="V73:Z73"/>
    <mergeCell ref="V74:Z74"/>
    <mergeCell ref="V75:X75"/>
    <mergeCell ref="V76:Z76"/>
    <mergeCell ref="AF78:AJ78"/>
    <mergeCell ref="AK78:AO78"/>
    <mergeCell ref="AF79:AJ79"/>
    <mergeCell ref="AK79:AO79"/>
    <mergeCell ref="AF80:AJ80"/>
    <mergeCell ref="V81:Z81"/>
    <mergeCell ref="V82:Z82"/>
    <mergeCell ref="AK83:AO83"/>
    <mergeCell ref="AA78:AE78"/>
    <mergeCell ref="V79:Z79"/>
    <mergeCell ref="B41:L41"/>
    <mergeCell ref="M41:AO41"/>
    <mergeCell ref="C124:D124"/>
    <mergeCell ref="AJ118:AK119"/>
    <mergeCell ref="Z103:AA103"/>
    <mergeCell ref="Z105:AA105"/>
    <mergeCell ref="Z107:AA107"/>
    <mergeCell ref="Z109:AA109"/>
    <mergeCell ref="L69:P69"/>
    <mergeCell ref="Q69:AO69"/>
    <mergeCell ref="X67:AA67"/>
    <mergeCell ref="R114:AA114"/>
    <mergeCell ref="O113:Q113"/>
    <mergeCell ref="P105:U105"/>
    <mergeCell ref="X105:Y105"/>
    <mergeCell ref="N102:AB102"/>
    <mergeCell ref="N103:O103"/>
    <mergeCell ref="X103:Y103"/>
    <mergeCell ref="AA77:AE77"/>
    <mergeCell ref="V77:Z77"/>
    <mergeCell ref="AF77:AJ77"/>
    <mergeCell ref="AK77:AO77"/>
    <mergeCell ref="AA72:AE72"/>
    <mergeCell ref="AA73:AE73"/>
  </mergeCells>
  <phoneticPr fontId="1"/>
  <conditionalFormatting sqref="A59:Z60">
    <cfRule type="expression" dxfId="72" priority="147">
      <formula>CELL("protect",A59)=1</formula>
    </cfRule>
  </conditionalFormatting>
  <conditionalFormatting sqref="A92:AB93">
    <cfRule type="expression" dxfId="70" priority="3">
      <formula>CELL("protect",A92)=1</formula>
    </cfRule>
  </conditionalFormatting>
  <conditionalFormatting sqref="A1:XFD9 A10:AI10 AL10:XFD10 A11:XFD16 A17:AB17 A18:XFD27 A28:B28 A29:A40 A41:B41 M41 A63:AJ63 AL63:XFD63 A64:XFD73 A74:C75 L74:XFD75 A76:XFD91 A94:G95 A96:XFD101 A102:M102 AC102:XFD102 A110:AI119 A120:A123 A124:B124 E124:XFD124 AF17:AH17 AK17:XFD17 AP28:XFD41 AP110:XFD119 AP120:AP123 AT120:XFD123 A125:XFD1048576">
    <cfRule type="expression" dxfId="67" priority="176">
      <formula>CELL("protect",A1)=1</formula>
    </cfRule>
  </conditionalFormatting>
  <conditionalFormatting sqref="A42:XFD58">
    <cfRule type="expression" dxfId="66" priority="150">
      <formula>CELL("protect",A42)=1</formula>
    </cfRule>
  </conditionalFormatting>
  <conditionalFormatting sqref="A61:XFD62">
    <cfRule type="expression" dxfId="65" priority="149">
      <formula>CELL("protect",A61)=1</formula>
    </cfRule>
  </conditionalFormatting>
  <conditionalFormatting sqref="A103:XFD109">
    <cfRule type="expression" dxfId="64" priority="23">
      <formula>CELL("protect",A103)=1</formula>
    </cfRule>
  </conditionalFormatting>
  <conditionalFormatting sqref="B52">
    <cfRule type="expression" dxfId="63" priority="175">
      <formula>CELL("protect",B52)=1</formula>
    </cfRule>
  </conditionalFormatting>
  <conditionalFormatting sqref="B55">
    <cfRule type="expression" dxfId="62" priority="174">
      <formula>CELL("protect",B55)=1</formula>
    </cfRule>
  </conditionalFormatting>
  <conditionalFormatting sqref="G55">
    <cfRule type="expression" dxfId="61" priority="173">
      <formula>CELL("protect",G55)=1</formula>
    </cfRule>
  </conditionalFormatting>
  <conditionalFormatting sqref="H94">
    <cfRule type="expression" dxfId="59" priority="15">
      <formula>CELL("protect",H94)=1</formula>
    </cfRule>
  </conditionalFormatting>
  <conditionalFormatting sqref="H95:L95">
    <cfRule type="expression" dxfId="57" priority="11">
      <formula>CELL("protect",H95)=1</formula>
    </cfRule>
  </conditionalFormatting>
  <conditionalFormatting sqref="K82">
    <cfRule type="expression" dxfId="56" priority="125">
      <formula>CELL("protect",K82)=1</formula>
    </cfRule>
  </conditionalFormatting>
  <conditionalFormatting sqref="K87">
    <cfRule type="expression" dxfId="54" priority="123">
      <formula>CELL("protect",K87)=1</formula>
    </cfRule>
  </conditionalFormatting>
  <conditionalFormatting sqref="L71">
    <cfRule type="expression" dxfId="52" priority="89">
      <formula>CELL("protect",L71)=1</formula>
    </cfRule>
  </conditionalFormatting>
  <conditionalFormatting sqref="L104:M109">
    <cfRule type="expression" dxfId="50" priority="137">
      <formula>CELL("protect",L104)=1</formula>
    </cfRule>
  </conditionalFormatting>
  <conditionalFormatting sqref="N102:AB102">
    <cfRule type="expression" dxfId="49" priority="35">
      <formula>CELL("protect",N102)=1</formula>
    </cfRule>
  </conditionalFormatting>
  <conditionalFormatting sqref="O55">
    <cfRule type="expression" dxfId="47" priority="172">
      <formula>CELL("protect",O55)=1</formula>
    </cfRule>
  </conditionalFormatting>
  <conditionalFormatting sqref="O75">
    <cfRule type="expression" dxfId="46" priority="118">
      <formula>CELL("protect",O75)=1</formula>
    </cfRule>
  </conditionalFormatting>
  <conditionalFormatting sqref="O115">
    <cfRule type="expression" dxfId="43" priority="77">
      <formula>CELL("protect",O115)=1</formula>
    </cfRule>
  </conditionalFormatting>
  <conditionalFormatting sqref="Q69">
    <cfRule type="expression" dxfId="41" priority="91">
      <formula>CELL("protect",Q69)=1</formula>
    </cfRule>
  </conditionalFormatting>
  <conditionalFormatting sqref="Q76">
    <cfRule type="expression" dxfId="39" priority="101">
      <formula>CELL("protect",Q76)=1</formula>
    </cfRule>
  </conditionalFormatting>
  <conditionalFormatting sqref="Q91 V91 AA91 AF91 AK91">
    <cfRule type="expression" dxfId="37" priority="85">
      <formula>CELL("protect",Q91)=1</formula>
    </cfRule>
  </conditionalFormatting>
  <conditionalFormatting sqref="R114">
    <cfRule type="expression" dxfId="35" priority="81">
      <formula>CELL("protect",R114)=1</formula>
    </cfRule>
  </conditionalFormatting>
  <conditionalFormatting sqref="S94">
    <cfRule type="expression" dxfId="33" priority="13">
      <formula>CELL("protect",S94)=1</formula>
    </cfRule>
  </conditionalFormatting>
  <conditionalFormatting sqref="S95:X95">
    <cfRule type="expression" dxfId="32" priority="9">
      <formula>CELL("protect",S95)=1</formula>
    </cfRule>
  </conditionalFormatting>
  <conditionalFormatting sqref="T75">
    <cfRule type="expression" dxfId="29" priority="115">
      <formula>CELL("protect",T75)=1</formula>
    </cfRule>
  </conditionalFormatting>
  <conditionalFormatting sqref="U55">
    <cfRule type="expression" dxfId="28" priority="171">
      <formula>CELL("protect",U55)=1</formula>
    </cfRule>
  </conditionalFormatting>
  <conditionalFormatting sqref="V76">
    <cfRule type="expression" dxfId="27" priority="99">
      <formula>CELL("protect",V76)=1</formula>
    </cfRule>
  </conditionalFormatting>
  <conditionalFormatting sqref="X117">
    <cfRule type="expression" dxfId="25" priority="141">
      <formula>CELL("protect",X117)=1</formula>
    </cfRule>
  </conditionalFormatting>
  <conditionalFormatting sqref="Y75">
    <cfRule type="expression" dxfId="23" priority="112">
      <formula>CELL("protect",Y75)=1</formula>
    </cfRule>
  </conditionalFormatting>
  <conditionalFormatting sqref="AA76">
    <cfRule type="expression" dxfId="21" priority="97">
      <formula>CELL("protect",AA76)=1</formula>
    </cfRule>
  </conditionalFormatting>
  <conditionalFormatting sqref="AC117">
    <cfRule type="expression" dxfId="20" priority="143">
      <formula>CELL("protect",AC117)=1</formula>
    </cfRule>
  </conditionalFormatting>
  <conditionalFormatting sqref="AC104:AH109">
    <cfRule type="expression" dxfId="19" priority="131">
      <formula>CELL("protect",AC104)=1</formula>
    </cfRule>
  </conditionalFormatting>
  <conditionalFormatting sqref="AC59:XFD60">
    <cfRule type="expression" dxfId="18" priority="148">
      <formula>CELL("protect",AC59)=1</formula>
    </cfRule>
  </conditionalFormatting>
  <conditionalFormatting sqref="AD75">
    <cfRule type="expression" dxfId="16" priority="109">
      <formula>CELL("protect",AD75)=1</formula>
    </cfRule>
  </conditionalFormatting>
  <conditionalFormatting sqref="AE117">
    <cfRule type="expression" dxfId="15" priority="144">
      <formula>CELL("protect",AE117)=1</formula>
    </cfRule>
  </conditionalFormatting>
  <conditionalFormatting sqref="AF76">
    <cfRule type="expression" dxfId="14" priority="95">
      <formula>CELL("protect",AF76)=1</formula>
    </cfRule>
  </conditionalFormatting>
  <conditionalFormatting sqref="AI75">
    <cfRule type="expression" dxfId="10" priority="106">
      <formula>CELL("protect",AI75)=1</formula>
    </cfRule>
  </conditionalFormatting>
  <conditionalFormatting sqref="AI17:AJ17">
    <cfRule type="expression" dxfId="9" priority="19">
      <formula>CELL("protect",A1)=1</formula>
    </cfRule>
  </conditionalFormatting>
  <conditionalFormatting sqref="AI102:AL109">
    <cfRule type="expression" dxfId="8" priority="127">
      <formula>CELL("protect",AI102)=1</formula>
    </cfRule>
  </conditionalFormatting>
  <conditionalFormatting sqref="AK76">
    <cfRule type="expression" dxfId="7" priority="93">
      <formula>CELL("protect",AK76)=1</formula>
    </cfRule>
  </conditionalFormatting>
  <conditionalFormatting sqref="AN75">
    <cfRule type="expression" dxfId="4" priority="103">
      <formula>CELL("protect",AN75)=1</formula>
    </cfRule>
  </conditionalFormatting>
  <conditionalFormatting sqref="AP92:XFD95">
    <cfRule type="expression" dxfId="3" priority="1">
      <formula>CELL("protect",AP92)=1</formula>
    </cfRule>
  </conditionalFormatting>
  <dataValidations xWindow="751" yWindow="418" count="40">
    <dataValidation type="list" allowBlank="1" showInputMessage="1" showErrorMessage="1" sqref="AE110:AH111" xr:uid="{00000000-0002-0000-0000-000000000000}">
      <formula1>"有・無,有,無"</formula1>
    </dataValidation>
    <dataValidation type="list" allowBlank="1" showInputMessage="1" showErrorMessage="1" sqref="P110:X111" xr:uid="{00000000-0002-0000-0000-000001000000}">
      <formula1>"障害者・要介護3以上,障害者,要介護3以上"</formula1>
    </dataValidation>
    <dataValidation type="list" allowBlank="1" showInputMessage="1" showErrorMessage="1" promptTitle="２０２６年度の入学料免除申請の有無【２０２６年度新入生は入力】" prompt="入学料免除申請の有無を選択" sqref="X92:AB93"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申請者本人が丁寧に記入してください。_x000a_また、故意に事実と相違して記入されていたことが判明したときは、免除決定後においても免除を取り消します。_x000a_家族状況については、申請時点で把握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xr:uid="{00000000-0002-0000-0000-000007000000}"/>
    <dataValidation type="list" allowBlank="1" showInputMessage="1" showErrorMessage="1" promptTitle="通学区分【全員入力】" prompt="自宅、自宅外のいずれかを選択" sqref="G92:I93"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免除された者のみ入力】" prompt="授業料年額は、免除前の年額（国立大学５３６、国立高専２３５等）を入力（千円未満四捨五入）_x000a_" sqref="AM102:AO109" xr:uid="{00000000-0002-0000-0000-000009000000}"/>
    <dataValidation type="whole" errorStyle="warning" operator="lessThanOrEqual" allowBlank="1" showInputMessage="1" showErrorMessage="1" errorTitle="千円単位で入力してください。" error="桁を確認し、千円単位で入力してください。" sqref="V77:AO82" xr:uid="{00000000-0002-0000-0000-00000A000000}">
      <formula1>10000</formula1>
    </dataValidation>
    <dataValidation type="list" allowBlank="1" showInputMessage="1" showErrorMessage="1" sqref="G55:N56 U55:AC56 AC59:AH60" xr:uid="{00000000-0002-0000-0000-00000B000000}">
      <formula1>"有　・　無,有,無"</formula1>
    </dataValidation>
    <dataValidation type="list" allowBlank="1" showInputMessage="1" showErrorMessage="1" sqref="D59:I60" xr:uid="{00000000-0002-0000-0000-00000C000000}">
      <formula1>"死亡　・　生別,死亡,生別"</formula1>
    </dataValidation>
    <dataValidation type="list" allowBlank="1" showInputMessage="1" showErrorMessage="1" promptTitle="就学者（本人以外）の在学学校【該当者のみ入力】" prompt="該当する設置区分（国立・公立・私立）を選択" sqref="L102:M109" xr:uid="{00000000-0002-0000-0000-00000D000000}">
      <formula1>"国立　　　公立　　　私立,国立,公立,私立"</formula1>
    </dataValidation>
    <dataValidation imeMode="fullKatakana" allowBlank="1" showInputMessage="1" showErrorMessage="1" sqref="F12" xr:uid="{00000000-0002-0000-0000-00000E000000}"/>
    <dataValidation type="whole" operator="lessThanOrEqual" allowBlank="1" showInputMessage="1" showErrorMessage="1" sqref="L77:U82 L84:P90" xr:uid="{00000000-0002-0000-0000-00000F000000}">
      <formula1>10000</formula1>
    </dataValidation>
    <dataValidation type="whole" operator="lessThanOrEqual" allowBlank="1" showInputMessage="1" showErrorMessage="1" promptTitle="所得" prompt="・自営業等で所得金額がマイナスの場合は、「０ゼロ」として他の項目と相殺しない。" sqref="Q84:AO87" xr:uid="{00000000-0002-0000-0000-000010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Q88:AO90" xr:uid="{00000000-0002-0000-0000-000011000000}">
      <formula1>10000</formula1>
    </dataValidation>
    <dataValidation allowBlank="1" showInputMessage="1" showErrorMessage="1" promptTitle="【要注意】" prompt="申請者本人については、2026年4月1日時点の学年で記入してください。_x000a_" sqref="Z9:AB9 AL10:AM10" xr:uid="{00000000-0002-0000-0000-000012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3000000}"/>
    <dataValidation type="list" allowBlank="1" showInputMessage="1" showErrorMessage="1" promptTitle="就学者（本人以外）の在学学校名・学年【該当者のみ入力】" prompt="学校名は正確に入力、入学年度、学年も必ず入力" sqref="N102:AB102 N104:AB104 N106:AB106 N108:AB108" xr:uid="{00000000-0002-0000-0000-000014000000}">
      <formula1>"小学校　中学校　高校　大学　高専　専修学校（高等課程）　専修学校（専門課程）,小学校,中学校,高校,大学,高専,専修学校（高等課程）,専修学校（専門課程）"</formula1>
    </dataValidation>
    <dataValidation allowBlank="1" showDropDown="1" showInputMessage="1" showErrorMessage="1" sqref="Z10:AG10 L9:U10" xr:uid="{00000000-0002-0000-0000-000015000000}"/>
    <dataValidation allowBlank="1" showInputMessage="1" showErrorMessage="1" promptTitle="【要注意】" prompt="申請者本人については、2026年4月1日時点の所属で記入してください。" sqref="E9:H9" xr:uid="{00000000-0002-0000-0000-000017000000}"/>
    <dataValidation type="list" allowBlank="1" showInputMessage="1" showErrorMessage="1" promptTitle="就学者（本人以外）の通学区分【該当者のみ入力】" prompt="該当する通学区分を選択する" sqref="AC102:AE109" xr:uid="{00000000-0002-0000-0000-000018000000}">
      <formula1>"自宅　　　　　　　自宅外,自宅,自宅外"</formula1>
    </dataValidation>
    <dataValidation allowBlank="1" showErrorMessage="1" promptTitle="災害等【該当者のみ入力】" prompt="・火災・風水害又は盗難などの被害を受けた世帯_x000a_・被害を受けたことの証明書等と被災額（平成27年1月～平成27年12月の期間）を証明するための書類を提出_x000a_" sqref="L118:W118 I119:AF119" xr:uid="{00000000-0002-0000-0000-000019000000}"/>
    <dataValidation allowBlank="1" showInputMessage="1" showErrorMessage="1" promptTitle="家族の住所" prompt="家族が海外に住んでいる留学生の場合、家族住所の記入は任意。" sqref="X65:AC65 AE65:AO65 AG67:AO67 X67:AA67 AC67:AE67" xr:uid="{00000000-0002-0000-0000-00001A000000}"/>
    <dataValidation allowBlank="1" showErrorMessage="1" promptTitle="家計支持者の別居【該当者のみ入力】" prompt="・平成27年1月～平成27年12月の間に家計支持者が別居している期間がある世帯_x000a_・当該期間に別居を証明できる書類を提出_x000a_" sqref="I117:W117 Z117:AB117 AD117 AG117" xr:uid="{00000000-0002-0000-0000-00001B000000}"/>
    <dataValidation allowBlank="1" showInputMessage="1" showErrorMessage="1" promptTitle="家族" prompt="【氏名、年齢、職業、勤務先・勤続年数のみ全員入力】" sqref="L72:P74 L75:N75" xr:uid="{00000000-0002-0000-0000-00001C000000}"/>
    <dataValidation allowBlank="1" showInputMessage="1" showErrorMessage="1" promptTitle="奨学金【該当者のみ入力】" prompt="・給与の奨学金（返済の義務がないもの）のみ入力_x000a_・給与奨学金名を入力_x000a_・受給額については現在受給している奨学金の受給（見込）額（年額）を入力_x000a_" sqref="AG98:AM98 G97:AF98" xr:uid="{00000000-0002-0000-0000-00001D000000}"/>
    <dataValidation allowBlank="1" showInputMessage="1" showErrorMessage="1" promptTitle="就学者（本人以外）の在学学校名・学年【該当者のみ入力】" prompt="学校名は正確に入力、入学年度、学年も必ず入力" sqref="Z103:AA103 W103 P103:U103 P105:U105 P107:U107 P109:U109 W109 W107 W105 Z105:AA105 Z107:AA107 Z109:AA109" xr:uid="{00000000-0002-0000-0000-00001E000000}"/>
    <dataValidation allowBlank="1" showInputMessage="1" showErrorMessage="1" promptTitle="就学者（本人以外）【該当者のみ入力】" prompt="・申請時現在、日本に在住する就学者のみ入力" sqref="C102:K109" xr:uid="{00000000-0002-0000-0000-00001F000000}"/>
    <dataValidation allowBlank="1" showInputMessage="1" showErrorMessage="1" promptTitle="家族【氏名、年齢、職業、勤務先・勤続年数のみ全員入力】" prompt="申請時現在、日本に在住する家族のみ入力" sqref="Q71:Z74 AA70:AO74 Q75:S75 V75:X75 AA75:AC75 AF75:AH75 AK75:AM75" xr:uid="{00000000-0002-0000-0000-000021000000}"/>
    <dataValidation allowBlank="1" showInputMessage="1" showErrorMessage="1" promptTitle="家族の住所" prompt="家族が海外に住んでいる留学生の場合、家族住所の入力は任意。" sqref="W66:AO66" xr:uid="{00000000-0002-0000-0000-000022000000}"/>
    <dataValidation type="list" allowBlank="1" showInputMessage="1" showErrorMessage="1" promptTitle="２０２５年度の授業料免除結果【２０２５年度在学者は入力】" prompt="２０２５年度の授業料免除結果をそれぞれの学期について選択" sqref="H95:R95" xr:uid="{00000000-0002-0000-0000-000023000000}">
      <formula1>"（全免・半免・1/3免・2/3免・不許可・未申請）,（全　免）,（半　免）,（1/3免）,（2/3免）,（不許可）,（未申請）"</formula1>
    </dataValidation>
    <dataValidation type="list" allowBlank="1" showInputMessage="1" showErrorMessage="1" promptTitle="通学区分【全員入力】" prompt="主に就学しているキャンパスを選択" sqref="J92:Q93" xr:uid="{00000000-0002-0000-0000-000024000000}">
      <formula1>"東京キャンパス　　　　　　　　　　　　　　筑波キャンパス,東京キャンパス,筑波キャンパス"</formula1>
    </dataValidation>
    <dataValidation type="list" allowBlank="1" showInputMessage="1" showErrorMessage="1" sqref="S95:AB95" xr:uid="{00000000-0002-0000-0000-000025000000}">
      <formula1>"（全免・半免・1/3免・2/3免・不許可・未申請）,（全　免）,（半　免）,（1/3免）,（2/3免）,（不許可）,（未申請）"</formula1>
    </dataValidation>
    <dataValidation allowBlank="1" showInputMessage="1" sqref="B28:AO40 B41:L41" xr:uid="{00000000-0002-0000-0000-000027000000}"/>
    <dataValidation type="list" allowBlank="1" showInputMessage="1" sqref="M41:AO41" xr:uid="{00000000-0002-0000-0000-000028000000}">
      <formula1>"前回未申請　・　前回特別免除　・　2023年度収入変更　・　家族数変更　・　その他（　　　）,前回未申請,前回特別免除,2023年度収入変更,家族数変更,その他（　　　　　　　　　　　　　　　　　　　）"</formula1>
    </dataValidation>
    <dataValidation type="list" allowBlank="1" showInputMessage="1" showErrorMessage="1" promptTitle="就学者（本人以外）の免除状況【該当者のみ入力】" prompt="・申請時現在、日本に在住する就学者でかつ2025年度に国立学校に在学していた場合のみ免除状況を選択し、2025年度免除状況について授業料免除実施状況証明書を提出_x000a_" sqref="AF102:AH103 AF104:AH105 AF106:AH107" xr:uid="{4F3A233B-67C4-43D7-9810-A5B2BDB67ADB}">
      <formula1>"無・全免・　　　　半免・一部,無,全免,半免,一部"</formula1>
    </dataValidation>
    <dataValidation type="list" allowBlank="1" showInputMessage="1" showErrorMessage="1" promptTitle="就学者（本人以外）の免除状況【該当者のみ入力】" prompt="・申請時現在、日本に在住する就学者でかつ2025年度に国立学校に在学していた場合のみ免除状況を選択し、2025年度免除状況について授業料免除実施状況証明書を提出" sqref="AI102:AL103 AI104:AL105 AI106:AL107 AF108:AL109" xr:uid="{7744EDD4-04A7-4287-8088-674E9FEE4823}">
      <formula1>"無・全免・　　　　半免・一部,無,全免,半免,一部"</formula1>
    </dataValidation>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9525</xdr:rowOff>
                  </from>
                  <to>
                    <xdr:col>20</xdr:col>
                    <xdr:colOff>47625</xdr:colOff>
                    <xdr:row>18</xdr:row>
                    <xdr:rowOff>257175</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9525</xdr:rowOff>
                  </from>
                  <to>
                    <xdr:col>20</xdr:col>
                    <xdr:colOff>28575</xdr:colOff>
                    <xdr:row>19</xdr:row>
                    <xdr:rowOff>247650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7" r:id="rId7"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8" name="Check Box 20">
              <controlPr locked="0" defaultSize="0" autoFill="0" autoLine="0" autoPict="0">
                <anchor moveWithCells="1">
                  <from>
                    <xdr:col>2</xdr:col>
                    <xdr:colOff>19050</xdr:colOff>
                    <xdr:row>109</xdr:row>
                    <xdr:rowOff>47625</xdr:rowOff>
                  </from>
                  <to>
                    <xdr:col>3</xdr:col>
                    <xdr:colOff>38100</xdr:colOff>
                    <xdr:row>110</xdr:row>
                    <xdr:rowOff>104775</xdr:rowOff>
                  </to>
                </anchor>
              </controlPr>
            </control>
          </mc:Choice>
        </mc:AlternateContent>
        <mc:AlternateContent xmlns:mc="http://schemas.openxmlformats.org/markup-compatibility/2006">
          <mc:Choice Requires="x14">
            <control shapeId="2069" r:id="rId9" name="Check Box 21">
              <controlPr locked="0" defaultSize="0" autoFill="0" autoLine="0" autoPict="0">
                <anchor moveWithCells="1">
                  <from>
                    <xdr:col>2</xdr:col>
                    <xdr:colOff>28575</xdr:colOff>
                    <xdr:row>112</xdr:row>
                    <xdr:rowOff>9525</xdr:rowOff>
                  </from>
                  <to>
                    <xdr:col>3</xdr:col>
                    <xdr:colOff>38100</xdr:colOff>
                    <xdr:row>113</xdr:row>
                    <xdr:rowOff>76200</xdr:rowOff>
                  </to>
                </anchor>
              </controlPr>
            </control>
          </mc:Choice>
        </mc:AlternateContent>
        <mc:AlternateContent xmlns:mc="http://schemas.openxmlformats.org/markup-compatibility/2006">
          <mc:Choice Requires="x14">
            <control shapeId="2070" r:id="rId10" name="Check Box 22">
              <controlPr locked="0" defaultSize="0" autoFill="0" autoLine="0" autoPict="0">
                <anchor moveWithCells="1">
                  <from>
                    <xdr:col>2</xdr:col>
                    <xdr:colOff>19050</xdr:colOff>
                    <xdr:row>115</xdr:row>
                    <xdr:rowOff>47625</xdr:rowOff>
                  </from>
                  <to>
                    <xdr:col>3</xdr:col>
                    <xdr:colOff>19050</xdr:colOff>
                    <xdr:row>116</xdr:row>
                    <xdr:rowOff>104775</xdr:rowOff>
                  </to>
                </anchor>
              </controlPr>
            </control>
          </mc:Choice>
        </mc:AlternateContent>
        <mc:AlternateContent xmlns:mc="http://schemas.openxmlformats.org/markup-compatibility/2006">
          <mc:Choice Requires="x14">
            <control shapeId="2071" r:id="rId11" name="Check Box 23">
              <controlPr locked="0" defaultSize="0" autoFill="0" autoLine="0" autoPict="0">
                <anchor moveWithCells="1">
                  <from>
                    <xdr:col>2</xdr:col>
                    <xdr:colOff>28575</xdr:colOff>
                    <xdr:row>117</xdr:row>
                    <xdr:rowOff>57150</xdr:rowOff>
                  </from>
                  <to>
                    <xdr:col>3</xdr:col>
                    <xdr:colOff>38100</xdr:colOff>
                    <xdr:row>118</xdr:row>
                    <xdr:rowOff>104775</xdr:rowOff>
                  </to>
                </anchor>
              </controlPr>
            </control>
          </mc:Choice>
        </mc:AlternateContent>
        <mc:AlternateContent xmlns:mc="http://schemas.openxmlformats.org/markup-compatibility/2006">
          <mc:Choice Requires="x14">
            <control shapeId="2075" r:id="rId12" name="Check Box 27">
              <controlPr locked="0" defaultSize="0" autoFill="0" autoLine="0" autoPict="0">
                <anchor moveWithCells="1">
                  <from>
                    <xdr:col>42</xdr:col>
                    <xdr:colOff>142875</xdr:colOff>
                    <xdr:row>121</xdr:row>
                    <xdr:rowOff>28575</xdr:rowOff>
                  </from>
                  <to>
                    <xdr:col>42</xdr:col>
                    <xdr:colOff>2447925</xdr:colOff>
                    <xdr:row>122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2" id="{55FEA66D-2ECD-4D24-B5C2-106CB06E9105}">
            <xm:f>リスト!$F$2=TRUE</xm:f>
            <x14:dxf>
              <fill>
                <patternFill>
                  <bgColor theme="0"/>
                </patternFill>
              </fill>
            </x14:dxf>
          </x14:cfRule>
          <xm:sqref>A92:AB93</xm:sqref>
        </x14:conditionalFormatting>
        <x14:conditionalFormatting xmlns:xm="http://schemas.microsoft.com/office/excel/2006/main">
          <x14:cfRule type="expression" priority="126" id="{81DCBCEC-AAA9-4D2A-81FB-E4FF2AD2FE5D}">
            <xm:f>リスト!$F$2=TRUE</xm:f>
            <x14:dxf>
              <fill>
                <patternFill>
                  <bgColor theme="0"/>
                </patternFill>
              </fill>
            </x14:dxf>
          </x14:cfRule>
          <xm:sqref>A76:AO91 L74:AO75 A64:AO73 A110:AI119 A1:AO9 A10:AI10 AL10:AO10 A11:AO16 A17:AB17 A18:AO27 A28:B28 A29:A40 A41:B41 M41 A42:AO58 A59:Z60 AC59:AO60 A61:AO62 A63:AJ63 AL63:AO63 A74:C75 A94:G95 A96:AO101 A102:M102 AC102:AO102 A120:A123 A124:B124 E124:AO124</xm:sqref>
        </x14:conditionalFormatting>
        <x14:conditionalFormatting xmlns:xm="http://schemas.microsoft.com/office/excel/2006/main">
          <x14:cfRule type="expression" priority="22" id="{2AE76394-BBAC-4267-9EAC-9C1E1DA425C6}">
            <xm:f>リスト!$F$2=TRUE</xm:f>
            <x14:dxf>
              <fill>
                <patternFill>
                  <bgColor theme="0"/>
                </patternFill>
              </fill>
            </x14:dxf>
          </x14:cfRule>
          <xm:sqref>A103:AO109</xm:sqref>
        </x14:conditionalFormatting>
        <x14:conditionalFormatting xmlns:xm="http://schemas.microsoft.com/office/excel/2006/main">
          <x14:cfRule type="expression" priority="14" id="{DF654231-CFA4-4DC6-824F-E7BB82E85FB3}">
            <xm:f>リスト!$F$2=TRUE</xm:f>
            <x14:dxf>
              <fill>
                <patternFill>
                  <bgColor theme="0"/>
                </patternFill>
              </fill>
            </x14:dxf>
          </x14:cfRule>
          <xm:sqref>H94</xm:sqref>
        </x14:conditionalFormatting>
        <x14:conditionalFormatting xmlns:xm="http://schemas.microsoft.com/office/excel/2006/main">
          <x14:cfRule type="expression" priority="10" id="{D48D7F3B-9432-4442-B8D7-C0A29D0FBF1F}">
            <xm:f>'C:\経済支援チーム\1_入学料・授業料免除\01授業料免除\申請書\H31-1【在学生用】【作成中】\EXCEL申請書\[2019-1免除申請（留学生以外）_修正版.xlsx]リスト'!#REF!=TRUE</xm:f>
            <x14:dxf>
              <fill>
                <patternFill>
                  <bgColor theme="0"/>
                </patternFill>
              </fill>
            </x14:dxf>
          </x14:cfRule>
          <xm:sqref>H95:L95</xm:sqref>
        </x14:conditionalFormatting>
        <x14:conditionalFormatting xmlns:xm="http://schemas.microsoft.com/office/excel/2006/main">
          <x14:cfRule type="expression" priority="124"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22" id="{86E15058-666A-49AD-86E2-4D6A4DC92821}">
            <xm:f>リスト!$F$2=TRUE</xm:f>
            <x14:dxf>
              <fill>
                <patternFill>
                  <bgColor theme="0"/>
                </patternFill>
              </fill>
            </x14:dxf>
          </x14:cfRule>
          <xm:sqref>K87</xm:sqref>
        </x14:conditionalFormatting>
        <x14:conditionalFormatting xmlns:xm="http://schemas.microsoft.com/office/excel/2006/main">
          <x14:cfRule type="expression" priority="88"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34" id="{4D3D5801-EA78-4FED-95F0-074B549B82AD}">
            <xm:f>'C:\経済支援チーム\1_入学料・授業料免除\01授業料免除\申請書\H31-1【在学生用】【作成中】\EXCEL申請書【未】\[2018-2免除申請（留学生以外）　.xlsx]リスト'!#REF!=TRUE</xm:f>
            <x14:dxf>
              <fill>
                <patternFill>
                  <bgColor theme="0"/>
                </patternFill>
              </fill>
            </x14:dxf>
          </x14:cfRule>
          <xm:sqref>N102:AB102</xm:sqref>
        </x14:conditionalFormatting>
        <x14:conditionalFormatting xmlns:xm="http://schemas.microsoft.com/office/excel/2006/main">
          <x14:cfRule type="expression" priority="117"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76" id="{1EC207F6-C0B5-494C-AD79-481CDEE20BA7}">
            <xm:f>リスト!$F$2=TRUE</xm:f>
            <x14:dxf>
              <fill>
                <patternFill>
                  <bgColor theme="0"/>
                </patternFill>
              </fill>
            </x14:dxf>
          </x14:cfRule>
          <xm:sqref>O115</xm:sqref>
        </x14:conditionalFormatting>
        <x14:conditionalFormatting xmlns:xm="http://schemas.microsoft.com/office/excel/2006/main">
          <x14:cfRule type="expression" priority="90"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100"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84"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80" id="{52787E5D-657C-4C75-A762-3BF024A8F679}">
            <xm:f>リスト!$F$2=TRUE</xm:f>
            <x14:dxf>
              <fill>
                <patternFill>
                  <bgColor theme="0"/>
                </patternFill>
              </fill>
            </x14:dxf>
          </x14:cfRule>
          <xm:sqref>R114</xm:sqref>
        </x14:conditionalFormatting>
        <x14:conditionalFormatting xmlns:xm="http://schemas.microsoft.com/office/excel/2006/main">
          <x14:cfRule type="expression" priority="12" id="{F11F3B2F-89E7-4A16-A63B-46348E7EBB15}">
            <xm:f>リスト!$F$2=TRUE</xm:f>
            <x14:dxf>
              <fill>
                <patternFill>
                  <bgColor theme="0"/>
                </patternFill>
              </fill>
            </x14:dxf>
          </x14:cfRule>
          <xm:sqref>S94</xm:sqref>
        </x14:conditionalFormatting>
        <x14:conditionalFormatting xmlns:xm="http://schemas.microsoft.com/office/excel/2006/main">
          <x14:cfRule type="expression" priority="8" id="{1BBD62E0-B486-4569-B9A8-A084479502CF}">
            <xm:f>'C:\経済支援チーム\1_入学料・授業料免除\01授業料免除\申請書\H31-1【在学生用】【作成中】\EXCEL申請書\[2019-1免除申請（留学生以外）_修正版.xlsx]リスト'!#REF!=TRUE</xm:f>
            <x14:dxf>
              <fill>
                <patternFill>
                  <bgColor theme="0"/>
                </patternFill>
              </fill>
            </x14:dxf>
          </x14:cfRule>
          <xm:sqref>S95:X95</xm:sqref>
        </x14:conditionalFormatting>
        <x14:conditionalFormatting xmlns:xm="http://schemas.microsoft.com/office/excel/2006/main">
          <x14:cfRule type="expression" priority="114"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98"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111"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96"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08"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94"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8" id="{EECB63BB-3174-46FD-8286-B6360526D35D}">
            <xm:f>リスト!$F$2=TRUE</xm:f>
            <x14:dxf>
              <fill>
                <patternFill>
                  <bgColor theme="0"/>
                </patternFill>
              </fill>
            </x14:dxf>
          </x14:cfRule>
          <xm:sqref>AF17:AO17</xm:sqref>
        </x14:conditionalFormatting>
        <x14:conditionalFormatting xmlns:xm="http://schemas.microsoft.com/office/excel/2006/main">
          <x14:cfRule type="expression" priority="105"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92"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02"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59" id="{C93CEC8E-D02A-4959-A3B0-447704DEC634}">
            <xm:f>リスト!$F$2=TRUE</xm:f>
            <x14:dxf>
              <font>
                <color theme="1"/>
              </font>
            </x14:dxf>
          </x14:cfRule>
          <xm:sqref>AQ120:AS123</xm:sqref>
        </x14:conditionalFormatting>
      </x14:conditionalFormattings>
    </ext>
    <ext xmlns:x14="http://schemas.microsoft.com/office/spreadsheetml/2009/9/main" uri="{CCE6A557-97BC-4b89-ADB6-D9C93CAAB3DF}">
      <x14:dataValidations xmlns:xm="http://schemas.microsoft.com/office/excel/2006/main" xWindow="751" yWindow="418" count="2">
        <x14:dataValidation type="list" allowBlank="1" showInputMessage="1" showErrorMessage="1" xr:uid="{00000000-0002-0000-0000-00002D000000}">
          <x14:formula1>
            <xm:f>リスト!$A$2:$A$10</xm:f>
          </x14:formula1>
          <xm:sqref>D9</xm:sqref>
        </x14:dataValidation>
        <x14:dataValidation type="list" allowBlank="1" showInputMessage="1" showErrorMessage="1" promptTitle="【要注意】" prompt="申請者本人については、2026年4月1日時点の所属で記入してください。" xr:uid="{00000000-0002-0000-0000-00002E000000}">
          <x14:formula1>
            <xm:f>リスト!$B$2:$B$7</xm:f>
          </x14:formula1>
          <xm:sqref>E10:H10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5"/>
  <sheetViews>
    <sheetView topLeftCell="F1" zoomScale="90" zoomScaleNormal="90" workbookViewId="0">
      <selection activeCell="L24" sqref="L24"/>
    </sheetView>
  </sheetViews>
  <sheetFormatPr defaultRowHeight="13.5" x14ac:dyDescent="0.15"/>
  <cols>
    <col min="1" max="1" width="6" customWidth="1"/>
    <col min="2" max="2" width="14.125" customWidth="1"/>
    <col min="3" max="6" width="12.125" customWidth="1"/>
    <col min="8" max="8" width="18.125" customWidth="1"/>
    <col min="9" max="16" width="19.25" customWidth="1"/>
    <col min="17" max="17" width="19.5" customWidth="1"/>
  </cols>
  <sheetData>
    <row r="1" spans="2:16" x14ac:dyDescent="0.15">
      <c r="B1" t="s">
        <v>209</v>
      </c>
      <c r="C1" s="51" t="s">
        <v>205</v>
      </c>
      <c r="D1" s="51" t="s">
        <v>206</v>
      </c>
      <c r="E1" s="51" t="s">
        <v>207</v>
      </c>
      <c r="F1" s="51" t="s">
        <v>208</v>
      </c>
      <c r="H1" s="83" t="s">
        <v>101</v>
      </c>
      <c r="I1" s="83" t="s">
        <v>118</v>
      </c>
      <c r="J1" s="83" t="s">
        <v>220</v>
      </c>
      <c r="K1" s="83" t="s">
        <v>119</v>
      </c>
      <c r="L1" s="83" t="s">
        <v>120</v>
      </c>
      <c r="M1" s="83" t="s">
        <v>121</v>
      </c>
      <c r="N1" s="83" t="s">
        <v>122</v>
      </c>
      <c r="O1" s="83" t="s">
        <v>123</v>
      </c>
      <c r="P1" s="83" t="s">
        <v>289</v>
      </c>
    </row>
    <row r="2" spans="2:16" x14ac:dyDescent="0.15">
      <c r="B2" t="s">
        <v>196</v>
      </c>
      <c r="C2" s="52" t="b">
        <v>0</v>
      </c>
      <c r="D2" s="52" t="b">
        <v>0</v>
      </c>
      <c r="E2" t="b">
        <v>0</v>
      </c>
      <c r="F2" t="b">
        <v>0</v>
      </c>
      <c r="H2" t="s">
        <v>221</v>
      </c>
      <c r="I2" t="s">
        <v>124</v>
      </c>
      <c r="J2" t="s">
        <v>222</v>
      </c>
      <c r="K2" t="s">
        <v>131</v>
      </c>
      <c r="L2" t="s">
        <v>138</v>
      </c>
      <c r="M2" t="s">
        <v>150</v>
      </c>
      <c r="N2" t="s">
        <v>157</v>
      </c>
      <c r="O2" t="s">
        <v>123</v>
      </c>
      <c r="P2" t="s">
        <v>290</v>
      </c>
    </row>
    <row r="3" spans="2:16" x14ac:dyDescent="0.15">
      <c r="B3" t="s">
        <v>8</v>
      </c>
      <c r="C3" s="52" t="b">
        <v>0</v>
      </c>
      <c r="D3" s="52" t="b">
        <v>0</v>
      </c>
      <c r="E3" t="b">
        <v>0</v>
      </c>
      <c r="H3" t="s">
        <v>223</v>
      </c>
      <c r="I3" t="s">
        <v>125</v>
      </c>
      <c r="J3" t="s">
        <v>224</v>
      </c>
      <c r="K3" t="s">
        <v>132</v>
      </c>
      <c r="L3" t="s">
        <v>139</v>
      </c>
      <c r="M3" t="s">
        <v>144</v>
      </c>
      <c r="N3" t="s">
        <v>158</v>
      </c>
      <c r="O3" t="s">
        <v>288</v>
      </c>
      <c r="P3" t="s">
        <v>291</v>
      </c>
    </row>
    <row r="4" spans="2:16" x14ac:dyDescent="0.15">
      <c r="B4" t="s">
        <v>9</v>
      </c>
      <c r="C4" s="52"/>
      <c r="D4" s="52" t="b">
        <v>0</v>
      </c>
      <c r="E4" t="b">
        <v>0</v>
      </c>
      <c r="H4" t="s">
        <v>294</v>
      </c>
      <c r="I4" t="s">
        <v>126</v>
      </c>
      <c r="J4" t="s">
        <v>226</v>
      </c>
      <c r="K4" t="s">
        <v>133</v>
      </c>
      <c r="L4" t="s">
        <v>140</v>
      </c>
      <c r="M4" t="s">
        <v>145</v>
      </c>
      <c r="N4" t="s">
        <v>159</v>
      </c>
      <c r="P4" t="s">
        <v>292</v>
      </c>
    </row>
    <row r="5" spans="2:16" x14ac:dyDescent="0.15">
      <c r="B5" t="s">
        <v>264</v>
      </c>
      <c r="C5" s="52"/>
      <c r="D5" s="52" t="b">
        <v>0</v>
      </c>
      <c r="E5" t="b">
        <v>0</v>
      </c>
      <c r="H5" t="s">
        <v>225</v>
      </c>
      <c r="I5" t="s">
        <v>127</v>
      </c>
      <c r="J5" t="s">
        <v>227</v>
      </c>
      <c r="K5" t="s">
        <v>134</v>
      </c>
      <c r="L5" t="s">
        <v>141</v>
      </c>
      <c r="M5" t="s">
        <v>146</v>
      </c>
      <c r="N5" t="s">
        <v>160</v>
      </c>
      <c r="P5" t="s">
        <v>293</v>
      </c>
    </row>
    <row r="6" spans="2:16" x14ac:dyDescent="0.15">
      <c r="B6" t="s">
        <v>228</v>
      </c>
      <c r="C6" s="52"/>
      <c r="D6" s="52" t="b">
        <v>0</v>
      </c>
      <c r="I6" t="s">
        <v>128</v>
      </c>
      <c r="J6" t="s">
        <v>229</v>
      </c>
      <c r="K6" t="s">
        <v>135</v>
      </c>
      <c r="L6" t="s">
        <v>142</v>
      </c>
      <c r="M6" t="s">
        <v>147</v>
      </c>
      <c r="N6" t="s">
        <v>161</v>
      </c>
      <c r="P6" t="s">
        <v>225</v>
      </c>
    </row>
    <row r="7" spans="2:16" x14ac:dyDescent="0.15">
      <c r="B7" t="s">
        <v>230</v>
      </c>
      <c r="C7" s="52"/>
      <c r="D7" s="52" t="b">
        <v>0</v>
      </c>
      <c r="I7" t="s">
        <v>129</v>
      </c>
      <c r="J7" t="s">
        <v>225</v>
      </c>
      <c r="K7" t="s">
        <v>136</v>
      </c>
      <c r="L7" t="s">
        <v>143</v>
      </c>
      <c r="M7" t="s">
        <v>148</v>
      </c>
      <c r="N7" t="s">
        <v>102</v>
      </c>
    </row>
    <row r="8" spans="2:16" x14ac:dyDescent="0.15">
      <c r="I8" t="s">
        <v>130</v>
      </c>
      <c r="K8" t="s">
        <v>137</v>
      </c>
      <c r="L8" t="s">
        <v>225</v>
      </c>
      <c r="M8" t="s">
        <v>149</v>
      </c>
      <c r="N8" t="s">
        <v>162</v>
      </c>
    </row>
    <row r="9" spans="2:16" x14ac:dyDescent="0.15">
      <c r="I9" t="s">
        <v>225</v>
      </c>
      <c r="K9" t="s">
        <v>225</v>
      </c>
      <c r="M9" t="s">
        <v>151</v>
      </c>
      <c r="N9" t="s">
        <v>163</v>
      </c>
    </row>
    <row r="10" spans="2:16" x14ac:dyDescent="0.15">
      <c r="M10" t="s">
        <v>152</v>
      </c>
      <c r="N10" t="s">
        <v>164</v>
      </c>
    </row>
    <row r="11" spans="2:16" x14ac:dyDescent="0.15">
      <c r="M11" t="s">
        <v>153</v>
      </c>
      <c r="N11" t="s">
        <v>165</v>
      </c>
    </row>
    <row r="12" spans="2:16" x14ac:dyDescent="0.15">
      <c r="M12" t="s">
        <v>154</v>
      </c>
      <c r="N12" t="s">
        <v>167</v>
      </c>
    </row>
    <row r="13" spans="2:16" x14ac:dyDescent="0.15">
      <c r="M13" t="s">
        <v>155</v>
      </c>
      <c r="N13" t="s">
        <v>171</v>
      </c>
    </row>
    <row r="14" spans="2:16" x14ac:dyDescent="0.15">
      <c r="M14" t="s">
        <v>156</v>
      </c>
      <c r="N14" t="s">
        <v>172</v>
      </c>
    </row>
    <row r="15" spans="2:16" x14ac:dyDescent="0.15">
      <c r="M15" t="s">
        <v>261</v>
      </c>
      <c r="N15" t="s">
        <v>173</v>
      </c>
    </row>
    <row r="16" spans="2:16" x14ac:dyDescent="0.15">
      <c r="M16" t="s">
        <v>262</v>
      </c>
      <c r="N16" t="s">
        <v>175</v>
      </c>
    </row>
    <row r="17" spans="8:16" x14ac:dyDescent="0.15">
      <c r="M17" t="s">
        <v>225</v>
      </c>
      <c r="N17" t="s">
        <v>176</v>
      </c>
    </row>
    <row r="18" spans="8:16" x14ac:dyDescent="0.15">
      <c r="N18" t="s">
        <v>177</v>
      </c>
    </row>
    <row r="19" spans="8:16" x14ac:dyDescent="0.15">
      <c r="N19" t="s">
        <v>166</v>
      </c>
    </row>
    <row r="20" spans="8:16" x14ac:dyDescent="0.15">
      <c r="N20" t="s">
        <v>168</v>
      </c>
    </row>
    <row r="21" spans="8:16" x14ac:dyDescent="0.15">
      <c r="N21" t="s">
        <v>174</v>
      </c>
    </row>
    <row r="22" spans="8:16" x14ac:dyDescent="0.15">
      <c r="N22" t="s">
        <v>169</v>
      </c>
    </row>
    <row r="23" spans="8:16" x14ac:dyDescent="0.15">
      <c r="N23" t="s">
        <v>170</v>
      </c>
    </row>
    <row r="24" spans="8:16" x14ac:dyDescent="0.15">
      <c r="N24" t="s">
        <v>253</v>
      </c>
    </row>
    <row r="25" spans="8:16" x14ac:dyDescent="0.15">
      <c r="N25" t="s">
        <v>254</v>
      </c>
    </row>
    <row r="26" spans="8:16" x14ac:dyDescent="0.15">
      <c r="N26" t="s">
        <v>263</v>
      </c>
    </row>
    <row r="27" spans="8:16" x14ac:dyDescent="0.15">
      <c r="N27" t="s">
        <v>295</v>
      </c>
    </row>
    <row r="28" spans="8:16" x14ac:dyDescent="0.15">
      <c r="N28" t="s">
        <v>225</v>
      </c>
    </row>
    <row r="29" spans="8:16" x14ac:dyDescent="0.15">
      <c r="H29" s="83" t="s">
        <v>10</v>
      </c>
      <c r="I29" s="83" t="s">
        <v>11</v>
      </c>
      <c r="J29" s="83" t="s">
        <v>12</v>
      </c>
      <c r="K29" s="83" t="s">
        <v>13</v>
      </c>
      <c r="L29" s="83" t="s">
        <v>14</v>
      </c>
      <c r="M29" s="83" t="s">
        <v>15</v>
      </c>
      <c r="N29" s="83" t="s">
        <v>16</v>
      </c>
      <c r="O29" s="83" t="s">
        <v>18</v>
      </c>
      <c r="P29" s="83" t="s">
        <v>17</v>
      </c>
    </row>
    <row r="30" spans="8:16" x14ac:dyDescent="0.15">
      <c r="H30" t="s">
        <v>97</v>
      </c>
      <c r="I30" t="s">
        <v>231</v>
      </c>
      <c r="J30" t="s">
        <v>101</v>
      </c>
      <c r="K30" t="s">
        <v>104</v>
      </c>
      <c r="L30" t="s">
        <v>107</v>
      </c>
      <c r="M30" t="s">
        <v>113</v>
      </c>
      <c r="N30" t="s">
        <v>16</v>
      </c>
      <c r="O30" t="s">
        <v>225</v>
      </c>
      <c r="P30" t="s">
        <v>225</v>
      </c>
    </row>
    <row r="31" spans="8:16" x14ac:dyDescent="0.15">
      <c r="H31" t="s">
        <v>98</v>
      </c>
      <c r="I31" t="s">
        <v>100</v>
      </c>
      <c r="J31" t="s">
        <v>102</v>
      </c>
      <c r="K31" t="s">
        <v>105</v>
      </c>
      <c r="L31" t="s">
        <v>108</v>
      </c>
      <c r="M31" t="s">
        <v>114</v>
      </c>
      <c r="N31" t="s">
        <v>116</v>
      </c>
    </row>
    <row r="32" spans="8:16" x14ac:dyDescent="0.15">
      <c r="H32" t="s">
        <v>99</v>
      </c>
      <c r="J32" t="s">
        <v>103</v>
      </c>
      <c r="K32" t="s">
        <v>106</v>
      </c>
      <c r="L32" t="s">
        <v>109</v>
      </c>
      <c r="M32" t="s">
        <v>115</v>
      </c>
      <c r="N32" t="s">
        <v>117</v>
      </c>
    </row>
    <row r="33" spans="12:12" x14ac:dyDescent="0.15">
      <c r="L33" t="s">
        <v>110</v>
      </c>
    </row>
    <row r="34" spans="12:12" x14ac:dyDescent="0.15">
      <c r="L34" t="s">
        <v>111</v>
      </c>
    </row>
    <row r="35" spans="12:12" x14ac:dyDescent="0.15">
      <c r="L35" t="s">
        <v>112</v>
      </c>
    </row>
  </sheetData>
  <phoneticPr fontId="1"/>
  <conditionalFormatting sqref="A1:F1 A2:B4 B5:B9 A5:A11 C8:D10 A13">
    <cfRule type="expression" dxfId="1" priority="2">
      <formula>CELL("protect",A1)=0</formula>
    </cfRule>
  </conditionalFormatting>
  <conditionalFormatting sqref="H29:P29">
    <cfRule type="expression" dxfId="0" priority="1">
      <formula>CELL("protect",H29)=0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申請書</vt:lpstr>
      <vt:lpstr>リスト</vt:lpstr>
      <vt:lpstr>申請書!Print_Area</vt:lpstr>
      <vt:lpstr>グローバル教育院</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2016-06-03T06:31:31Z</dcterms:created>
  <dcterms:modified xsi:type="dcterms:W3CDTF">2026-02-04T01:07:13Z</dcterms:modified>
</cp:coreProperties>
</file>